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1"/>
  </bookViews>
  <sheets>
    <sheet name="Hoja1" sheetId="1" r:id="rId1"/>
    <sheet name="1° ENERO 2005" sheetId="2" r:id="rId2"/>
  </sheets>
  <definedNames>
    <definedName name="_xlnm.Print_Titles" localSheetId="1">'1° ENERO 2005'!$1:$8</definedName>
  </definedNames>
  <calcPr fullCalcOnLoad="1"/>
</workbook>
</file>

<file path=xl/sharedStrings.xml><?xml version="1.0" encoding="utf-8"?>
<sst xmlns="http://schemas.openxmlformats.org/spreadsheetml/2006/main" count="195" uniqueCount="104">
  <si>
    <t>Nivel</t>
  </si>
  <si>
    <t>Código</t>
  </si>
  <si>
    <t>TOTAL</t>
  </si>
  <si>
    <t>Personal de Mando o Directivo</t>
  </si>
  <si>
    <t>Personal Operativo</t>
  </si>
  <si>
    <t>Zona Econ.</t>
  </si>
  <si>
    <t>Sueldo Base</t>
  </si>
  <si>
    <t>Unitario</t>
  </si>
  <si>
    <t>Colectivo</t>
  </si>
  <si>
    <t/>
  </si>
  <si>
    <t>Compensación Garantizada</t>
  </si>
  <si>
    <t>Percepción Ordinaria Anual</t>
  </si>
  <si>
    <t>Número de Plazas</t>
  </si>
  <si>
    <t>Puesto o Categoría</t>
  </si>
  <si>
    <t>Descripción y/o Denominación</t>
  </si>
  <si>
    <t>Ramo o Sector:</t>
  </si>
  <si>
    <t>Órgano o Entidad:</t>
  </si>
  <si>
    <t>Personal de Enlace (Cargas Administrativas)</t>
  </si>
  <si>
    <t>Categorías (Personal Científico y Tecnológico)</t>
  </si>
  <si>
    <t>38  CONSEJO NACIONAL DE CIENCIA Y TECNOLOGIA</t>
  </si>
  <si>
    <t>INSTITUTO DE NACIONAL DE ASTROFISICA, OPTICA Y ELECTRONICA (INAOE)</t>
  </si>
  <si>
    <t>KC1</t>
  </si>
  <si>
    <t>MB1-22</t>
  </si>
  <si>
    <t>MB1-23</t>
  </si>
  <si>
    <t>MB1-27</t>
  </si>
  <si>
    <t>NB2</t>
  </si>
  <si>
    <t>NB2-41</t>
  </si>
  <si>
    <t>NA2-24</t>
  </si>
  <si>
    <t>OA1</t>
  </si>
  <si>
    <t>OA1-12</t>
  </si>
  <si>
    <t>OA1-16</t>
  </si>
  <si>
    <t>Director General</t>
  </si>
  <si>
    <t>Director de Area</t>
  </si>
  <si>
    <t>Coordinador</t>
  </si>
  <si>
    <t>Secretario Partícular</t>
  </si>
  <si>
    <t>Jefe de Departamento</t>
  </si>
  <si>
    <t>II</t>
  </si>
  <si>
    <t>ITC</t>
  </si>
  <si>
    <t>ITB</t>
  </si>
  <si>
    <t>ITA</t>
  </si>
  <si>
    <t>IAC</t>
  </si>
  <si>
    <t>IAB</t>
  </si>
  <si>
    <t>IAA</t>
  </si>
  <si>
    <t>TTC</t>
  </si>
  <si>
    <t>TTB</t>
  </si>
  <si>
    <t>TTA</t>
  </si>
  <si>
    <t>TAC</t>
  </si>
  <si>
    <t>TAB</t>
  </si>
  <si>
    <t>TAA</t>
  </si>
  <si>
    <t>TAUC</t>
  </si>
  <si>
    <t>III</t>
  </si>
  <si>
    <t>Profr. Inv. Ing. Tecnol. Titular "C"</t>
  </si>
  <si>
    <t>Profr. Inv. Ing. Tecnol. Titular "B"</t>
  </si>
  <si>
    <t>Profr. Inv. Ing. Tecnol. Titular "A"</t>
  </si>
  <si>
    <t>Profr. Inv. Ing. Tecnol. Asociado "C"</t>
  </si>
  <si>
    <t>Profr. Inv. Ing. Tecnol. Asociado "B"</t>
  </si>
  <si>
    <t>Profr. Inv. Ing. Tecnol. Asociado "A"</t>
  </si>
  <si>
    <t>Técnico Titular "C"</t>
  </si>
  <si>
    <t>Técnico Titular "B"</t>
  </si>
  <si>
    <t>Técnico Titular "A"</t>
  </si>
  <si>
    <t>Técnico Asociado "C"</t>
  </si>
  <si>
    <t>Técnico Asociado "B"</t>
  </si>
  <si>
    <t>Técnico Asociado "A"</t>
  </si>
  <si>
    <t>Técnico Auxiliar "C"</t>
  </si>
  <si>
    <t>N-14</t>
  </si>
  <si>
    <t>N-13</t>
  </si>
  <si>
    <t>N-11</t>
  </si>
  <si>
    <t>N-09</t>
  </si>
  <si>
    <t>N-08</t>
  </si>
  <si>
    <t>N-07</t>
  </si>
  <si>
    <t>N-06</t>
  </si>
  <si>
    <t>N-05</t>
  </si>
  <si>
    <t>N-03</t>
  </si>
  <si>
    <t>N-04</t>
  </si>
  <si>
    <t>Supervisor Esp. en Ingeniería</t>
  </si>
  <si>
    <t>Coordinador de Técnicos</t>
  </si>
  <si>
    <t>Técnico Esp. en Sistemas de Cómputo</t>
  </si>
  <si>
    <t>Coordinador de Mantenimiento Especializado</t>
  </si>
  <si>
    <t>Técnico Superior</t>
  </si>
  <si>
    <t>Secretaria Ejecutiva Bilingüe</t>
  </si>
  <si>
    <t>Técnico Especializado</t>
  </si>
  <si>
    <t>Coordinador de Area Administrativa</t>
  </si>
  <si>
    <t>Técnico Bibliotecario Especializado</t>
  </si>
  <si>
    <t>Secretaria Ejecutiva</t>
  </si>
  <si>
    <t>Técnico Especialista en Adquisiciones</t>
  </si>
  <si>
    <t>Recepcionista-Telefonista</t>
  </si>
  <si>
    <t>Coordinador de Servicios Generales</t>
  </si>
  <si>
    <t>Chofer Especializado</t>
  </si>
  <si>
    <t>Auxiliar de Cocina</t>
  </si>
  <si>
    <t>Técnico Especializado en Servicios de Manto.</t>
  </si>
  <si>
    <t>Oficial de Servicios Generales y/o Manto.</t>
  </si>
  <si>
    <t>13.13 PLANTILLA DE PERSONAL 2005</t>
  </si>
  <si>
    <t xml:space="preserve">En atención al punto 2.2 a las disposiciones y procedimientos para la certificación, </t>
  </si>
  <si>
    <t>actualización, autorización y registro de las estructuras orgánicas y ocupacionales</t>
  </si>
  <si>
    <t xml:space="preserve">de las Dependencias, órganos administrativos y entidades paraestatales para </t>
  </si>
  <si>
    <t>el ejercicio 2005.</t>
  </si>
  <si>
    <t xml:space="preserve">Se somete para la autorización de esta H. Junta de Gobierno, la plantilla del </t>
  </si>
  <si>
    <t>personal 2005 ; misma que contiene los movimientos autorizados por la SHCP</t>
  </si>
  <si>
    <t xml:space="preserve">en 2004, tales como promoción del CyT, reducción del Programa de Separación </t>
  </si>
  <si>
    <t>Voluntaria, Plazas canceladas por las medidas de austeridad, etc.</t>
  </si>
  <si>
    <t>H. Junta de Gobierno</t>
  </si>
  <si>
    <t>Primera Sesión Ordinaria 2005</t>
  </si>
  <si>
    <t>Instituto Nacional de Astrofísica, Óptica y Electrónica</t>
  </si>
  <si>
    <t>1 de 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</si>
</sst>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[Red]\(#,##0\)"/>
    <numFmt numFmtId="165" formatCode="#,##0.00_);[Red]\(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2"/>
      <name val="Arial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Continuous" vertical="center" wrapText="1"/>
    </xf>
    <xf numFmtId="0" fontId="3" fillId="0" borderId="0" xfId="0" applyFont="1" applyBorder="1" applyAlignment="1" quotePrefix="1">
      <alignment horizontal="centerContinuous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6" sqref="A6:G6"/>
    </sheetView>
  </sheetViews>
  <sheetFormatPr defaultColWidth="11.421875" defaultRowHeight="12.75"/>
  <cols>
    <col min="7" max="7" width="14.8515625" style="0" customWidth="1"/>
  </cols>
  <sheetData>
    <row r="1" spans="1:7" ht="13.5" thickBot="1">
      <c r="A1" s="43" t="s">
        <v>100</v>
      </c>
      <c r="B1" s="43"/>
      <c r="C1" s="43"/>
      <c r="D1" s="43"/>
      <c r="E1" s="43"/>
      <c r="F1" s="43"/>
      <c r="G1" s="44" t="s">
        <v>101</v>
      </c>
    </row>
    <row r="2" ht="18.75" customHeight="1"/>
    <row r="3" ht="15.75">
      <c r="A3" s="39" t="s">
        <v>91</v>
      </c>
    </row>
    <row r="4" ht="15">
      <c r="A4" s="40"/>
    </row>
    <row r="5" spans="1:7" ht="15">
      <c r="A5" s="45" t="s">
        <v>92</v>
      </c>
      <c r="B5" s="45"/>
      <c r="C5" s="45"/>
      <c r="D5" s="45"/>
      <c r="E5" s="45"/>
      <c r="F5" s="45"/>
      <c r="G5" s="45"/>
    </row>
    <row r="6" spans="1:7" ht="15">
      <c r="A6" s="49" t="s">
        <v>93</v>
      </c>
      <c r="B6" s="49"/>
      <c r="C6" s="49"/>
      <c r="D6" s="49"/>
      <c r="E6" s="49"/>
      <c r="F6" s="49"/>
      <c r="G6" s="49"/>
    </row>
    <row r="7" spans="1:7" ht="15.75">
      <c r="A7" s="46" t="s">
        <v>94</v>
      </c>
      <c r="B7" s="46"/>
      <c r="C7" s="46"/>
      <c r="D7" s="46"/>
      <c r="E7" s="46"/>
      <c r="F7" s="46"/>
      <c r="G7" s="46"/>
    </row>
    <row r="8" ht="15.75">
      <c r="A8" s="42" t="s">
        <v>95</v>
      </c>
    </row>
    <row r="9" ht="15.75">
      <c r="A9" s="42"/>
    </row>
    <row r="10" ht="15">
      <c r="A10" s="41" t="s">
        <v>96</v>
      </c>
    </row>
    <row r="11" ht="15">
      <c r="A11" s="41" t="s">
        <v>97</v>
      </c>
    </row>
    <row r="12" ht="15.75">
      <c r="A12" s="42" t="s">
        <v>98</v>
      </c>
    </row>
    <row r="13" ht="15.75">
      <c r="A13" s="42" t="s">
        <v>99</v>
      </c>
    </row>
    <row r="14" ht="15">
      <c r="A14" s="40"/>
    </row>
    <row r="15" ht="15">
      <c r="A15" s="40"/>
    </row>
    <row r="16" ht="15">
      <c r="A16" s="40"/>
    </row>
    <row r="54" ht="13.5" thickBot="1"/>
    <row r="55" spans="1:7" ht="12.75">
      <c r="A55" s="48" t="s">
        <v>102</v>
      </c>
      <c r="B55" s="48"/>
      <c r="C55" s="48"/>
      <c r="D55" s="48"/>
      <c r="E55" s="48"/>
      <c r="F55" s="48"/>
      <c r="G55" s="48"/>
    </row>
    <row r="56" spans="1:7" ht="12.75">
      <c r="A56" s="47" t="s">
        <v>103</v>
      </c>
      <c r="B56" s="47"/>
      <c r="C56" s="47"/>
      <c r="D56" s="47"/>
      <c r="E56" s="47"/>
      <c r="F56" s="47"/>
      <c r="G56" s="47"/>
    </row>
  </sheetData>
  <mergeCells count="5">
    <mergeCell ref="A56:G56"/>
    <mergeCell ref="A5:G5"/>
    <mergeCell ref="A6:G6"/>
    <mergeCell ref="A7:G7"/>
    <mergeCell ref="A55:G55"/>
  </mergeCells>
  <printOptions horizontalCentered="1"/>
  <pageMargins left="0.984251968503937" right="0.984251968503937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F1" sqref="F1"/>
    </sheetView>
  </sheetViews>
  <sheetFormatPr defaultColWidth="11.421875" defaultRowHeight="12.75"/>
  <cols>
    <col min="1" max="1" width="0.85546875" style="2" customWidth="1"/>
    <col min="2" max="2" width="8.7109375" style="2" customWidth="1"/>
    <col min="3" max="3" width="5.7109375" style="2" customWidth="1"/>
    <col min="4" max="4" width="8.7109375" style="2" customWidth="1"/>
    <col min="5" max="5" width="32.140625" style="2" customWidth="1"/>
    <col min="6" max="6" width="8.7109375" style="2" customWidth="1"/>
    <col min="7" max="8" width="10.7109375" style="2" customWidth="1"/>
    <col min="9" max="9" width="0.85546875" style="2" customWidth="1"/>
    <col min="10" max="11" width="10.7109375" style="2" customWidth="1"/>
    <col min="12" max="12" width="0.85546875" style="2" customWidth="1"/>
    <col min="13" max="14" width="11.421875" style="2" bestFit="1" customWidth="1"/>
    <col min="15" max="15" width="0.85546875" style="2" customWidth="1"/>
    <col min="16" max="16384" width="11.421875" style="2" customWidth="1"/>
  </cols>
  <sheetData>
    <row r="1" spans="2:4" ht="12.75" customHeight="1">
      <c r="B1" s="1" t="s">
        <v>15</v>
      </c>
      <c r="D1" s="1" t="s">
        <v>19</v>
      </c>
    </row>
    <row r="2" spans="2:4" ht="12.75" customHeight="1" thickBot="1">
      <c r="B2" s="1" t="s">
        <v>16</v>
      </c>
      <c r="D2" s="1" t="s">
        <v>20</v>
      </c>
    </row>
    <row r="3" spans="1:15" s="6" customFormat="1" ht="4.5" customHeight="1" thickTop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s="6" customFormat="1" ht="22.5">
      <c r="A4" s="7"/>
      <c r="B4" s="8" t="s">
        <v>0</v>
      </c>
      <c r="C4" s="8" t="s">
        <v>5</v>
      </c>
      <c r="D4" s="9" t="s">
        <v>13</v>
      </c>
      <c r="E4" s="9"/>
      <c r="F4" s="8" t="s">
        <v>12</v>
      </c>
      <c r="G4" s="13" t="s">
        <v>6</v>
      </c>
      <c r="H4" s="13"/>
      <c r="I4" s="9"/>
      <c r="J4" s="13" t="s">
        <v>10</v>
      </c>
      <c r="K4" s="13"/>
      <c r="L4" s="14" t="s">
        <v>9</v>
      </c>
      <c r="M4" s="13" t="s">
        <v>11</v>
      </c>
      <c r="N4" s="13"/>
      <c r="O4" s="10"/>
    </row>
    <row r="5" spans="1:15" s="6" customFormat="1" ht="11.25">
      <c r="A5" s="7"/>
      <c r="B5" s="15"/>
      <c r="C5" s="15"/>
      <c r="D5" s="11" t="s">
        <v>1</v>
      </c>
      <c r="E5" s="12" t="s">
        <v>14</v>
      </c>
      <c r="F5" s="15"/>
      <c r="G5" s="15" t="s">
        <v>7</v>
      </c>
      <c r="H5" s="15" t="s">
        <v>8</v>
      </c>
      <c r="I5" s="15"/>
      <c r="J5" s="16" t="s">
        <v>7</v>
      </c>
      <c r="K5" s="16" t="s">
        <v>8</v>
      </c>
      <c r="L5" s="17" t="s">
        <v>9</v>
      </c>
      <c r="M5" s="16" t="s">
        <v>7</v>
      </c>
      <c r="N5" s="16" t="s">
        <v>8</v>
      </c>
      <c r="O5" s="10"/>
    </row>
    <row r="6" spans="1:15" s="6" customFormat="1" ht="4.5" customHeight="1">
      <c r="A6" s="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0"/>
    </row>
    <row r="7" spans="1:15" s="6" customFormat="1" ht="4.5" customHeight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4.5" customHeight="1" thickTop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5" s="1" customFormat="1" ht="18" customHeight="1">
      <c r="A9" s="24"/>
      <c r="B9" s="25" t="s">
        <v>2</v>
      </c>
      <c r="C9" s="25"/>
      <c r="D9" s="25"/>
      <c r="E9" s="25"/>
      <c r="F9" s="26">
        <f>F10+F24+F47</f>
        <v>329</v>
      </c>
      <c r="G9" s="27">
        <f>G10+G24+G47</f>
        <v>581116.01905</v>
      </c>
      <c r="H9" s="27">
        <f>H10+H24+H47</f>
        <v>5102180.4975</v>
      </c>
      <c r="I9" s="27"/>
      <c r="J9" s="27">
        <f>J10+J24+J47</f>
        <v>352732.59</v>
      </c>
      <c r="K9" s="27">
        <f>K10+K24+K47</f>
        <v>512505.99</v>
      </c>
      <c r="L9" s="27"/>
      <c r="M9" s="27">
        <f>M10+M24+M47</f>
        <v>11206183.308600001</v>
      </c>
      <c r="N9" s="27">
        <f>N10+N24+N47</f>
        <v>67376237.85000002</v>
      </c>
      <c r="O9" s="28"/>
    </row>
    <row r="10" spans="1:15" s="1" customFormat="1" ht="18" customHeight="1">
      <c r="A10" s="24"/>
      <c r="B10" s="25" t="s">
        <v>3</v>
      </c>
      <c r="C10" s="25"/>
      <c r="D10" s="25"/>
      <c r="E10" s="25"/>
      <c r="F10" s="26">
        <f>SUM(F11:F20)</f>
        <v>22</v>
      </c>
      <c r="G10" s="27">
        <f>SUM(G11:G20)</f>
        <v>131949.18</v>
      </c>
      <c r="H10" s="27">
        <f>SUM(H11:H20)</f>
        <v>229553.07</v>
      </c>
      <c r="I10" s="27"/>
      <c r="J10" s="27">
        <f>SUM(J11:J20)</f>
        <v>352732.59</v>
      </c>
      <c r="K10" s="27">
        <f>SUM(K11:K20)</f>
        <v>512505.99</v>
      </c>
      <c r="L10" s="27"/>
      <c r="M10" s="27">
        <f>SUM(M11:M20)</f>
        <v>5816181.240000001</v>
      </c>
      <c r="N10" s="27">
        <f>SUM(N11:N20)</f>
        <v>8904708.72</v>
      </c>
      <c r="O10" s="28"/>
    </row>
    <row r="11" spans="1:15" ht="11.25">
      <c r="A11" s="21"/>
      <c r="B11" s="35" t="s">
        <v>21</v>
      </c>
      <c r="C11" s="35" t="s">
        <v>36</v>
      </c>
      <c r="D11" s="22"/>
      <c r="E11" s="22" t="s">
        <v>31</v>
      </c>
      <c r="F11" s="29">
        <v>1</v>
      </c>
      <c r="G11" s="30">
        <v>23962.7</v>
      </c>
      <c r="H11" s="30">
        <f>F11*G11</f>
        <v>23962.7</v>
      </c>
      <c r="I11" s="30"/>
      <c r="J11" s="30">
        <v>129520.64</v>
      </c>
      <c r="K11" s="30">
        <f>F11*J11</f>
        <v>129520.64</v>
      </c>
      <c r="L11" s="30"/>
      <c r="M11" s="30">
        <f aca="true" t="shared" si="0" ref="M11:N14">(G11+J11)*12</f>
        <v>1841800.08</v>
      </c>
      <c r="N11" s="30">
        <f t="shared" si="0"/>
        <v>1841800.08</v>
      </c>
      <c r="O11" s="23"/>
    </row>
    <row r="12" spans="1:15" ht="11.25">
      <c r="A12" s="21"/>
      <c r="B12" s="35" t="s">
        <v>22</v>
      </c>
      <c r="C12" s="35" t="s">
        <v>36</v>
      </c>
      <c r="D12" s="22"/>
      <c r="E12" s="22" t="s">
        <v>32</v>
      </c>
      <c r="F12" s="29">
        <v>1</v>
      </c>
      <c r="G12" s="30">
        <v>18056</v>
      </c>
      <c r="H12" s="30">
        <f>F12*G12</f>
        <v>18056</v>
      </c>
      <c r="I12" s="30"/>
      <c r="J12" s="30">
        <v>39599.21</v>
      </c>
      <c r="K12" s="30">
        <f>F12*J12</f>
        <v>39599.21</v>
      </c>
      <c r="L12" s="30"/>
      <c r="M12" s="30">
        <f t="shared" si="0"/>
        <v>691862.52</v>
      </c>
      <c r="N12" s="30">
        <f t="shared" si="0"/>
        <v>691862.52</v>
      </c>
      <c r="O12" s="23"/>
    </row>
    <row r="13" spans="1:15" ht="11.25">
      <c r="A13" s="21"/>
      <c r="B13" s="35" t="s">
        <v>23</v>
      </c>
      <c r="C13" s="35" t="s">
        <v>36</v>
      </c>
      <c r="D13" s="22"/>
      <c r="E13" s="22" t="s">
        <v>32</v>
      </c>
      <c r="F13" s="29">
        <v>1</v>
      </c>
      <c r="G13" s="30">
        <v>18056</v>
      </c>
      <c r="H13" s="30">
        <f>F13*G13</f>
        <v>18056</v>
      </c>
      <c r="I13" s="30"/>
      <c r="J13" s="30">
        <v>40464.04</v>
      </c>
      <c r="K13" s="30">
        <f>F13*J13</f>
        <v>40464.04</v>
      </c>
      <c r="L13" s="30"/>
      <c r="M13" s="30">
        <f t="shared" si="0"/>
        <v>702240.48</v>
      </c>
      <c r="N13" s="30">
        <f t="shared" si="0"/>
        <v>702240.48</v>
      </c>
      <c r="O13" s="23"/>
    </row>
    <row r="14" spans="1:15" ht="11.25">
      <c r="A14" s="21"/>
      <c r="B14" s="35" t="s">
        <v>24</v>
      </c>
      <c r="C14" s="35" t="s">
        <v>36</v>
      </c>
      <c r="D14" s="22"/>
      <c r="E14" s="22" t="s">
        <v>32</v>
      </c>
      <c r="F14" s="29">
        <v>1</v>
      </c>
      <c r="G14" s="30">
        <v>18056</v>
      </c>
      <c r="H14" s="30">
        <f>F14*G14</f>
        <v>18056</v>
      </c>
      <c r="I14" s="30"/>
      <c r="J14" s="30">
        <v>44055.04</v>
      </c>
      <c r="K14" s="30">
        <f>F14*J14</f>
        <v>44055.04</v>
      </c>
      <c r="L14" s="30"/>
      <c r="M14" s="30">
        <f t="shared" si="0"/>
        <v>745332.48</v>
      </c>
      <c r="N14" s="30">
        <f t="shared" si="0"/>
        <v>745332.48</v>
      </c>
      <c r="O14" s="23"/>
    </row>
    <row r="15" spans="1:15" ht="11.25">
      <c r="A15" s="21"/>
      <c r="B15" s="35" t="s">
        <v>25</v>
      </c>
      <c r="C15" s="35" t="s">
        <v>36</v>
      </c>
      <c r="D15" s="22"/>
      <c r="E15" s="22" t="s">
        <v>33</v>
      </c>
      <c r="F15" s="29">
        <v>4</v>
      </c>
      <c r="G15" s="30">
        <v>12429.53</v>
      </c>
      <c r="H15" s="30">
        <f aca="true" t="shared" si="1" ref="H15:H20">F15*G15</f>
        <v>49718.12</v>
      </c>
      <c r="I15" s="30"/>
      <c r="J15" s="30">
        <v>21107.54</v>
      </c>
      <c r="K15" s="30">
        <f aca="true" t="shared" si="2" ref="K15:K20">F15*J15</f>
        <v>84430.16</v>
      </c>
      <c r="L15" s="30"/>
      <c r="M15" s="30">
        <f aca="true" t="shared" si="3" ref="M15:M20">(G15+J15)*12</f>
        <v>402444.83999999997</v>
      </c>
      <c r="N15" s="30">
        <f aca="true" t="shared" si="4" ref="N15:N20">(H15+K15)*12</f>
        <v>1609779.3599999999</v>
      </c>
      <c r="O15" s="23"/>
    </row>
    <row r="16" spans="1:15" ht="11.25">
      <c r="A16" s="21"/>
      <c r="B16" s="35" t="s">
        <v>26</v>
      </c>
      <c r="C16" s="35" t="s">
        <v>36</v>
      </c>
      <c r="D16" s="22"/>
      <c r="E16" s="22" t="s">
        <v>33</v>
      </c>
      <c r="F16" s="29">
        <v>1</v>
      </c>
      <c r="G16" s="30">
        <v>12429.53</v>
      </c>
      <c r="H16" s="30">
        <f t="shared" si="1"/>
        <v>12429.53</v>
      </c>
      <c r="I16" s="30"/>
      <c r="J16" s="30">
        <v>24927.24</v>
      </c>
      <c r="K16" s="30">
        <f t="shared" si="2"/>
        <v>24927.24</v>
      </c>
      <c r="L16" s="30"/>
      <c r="M16" s="30">
        <f t="shared" si="3"/>
        <v>448281.24000000005</v>
      </c>
      <c r="N16" s="30">
        <f t="shared" si="4"/>
        <v>448281.24000000005</v>
      </c>
      <c r="O16" s="23"/>
    </row>
    <row r="17" spans="1:15" ht="11.25">
      <c r="A17" s="21"/>
      <c r="B17" s="35" t="s">
        <v>27</v>
      </c>
      <c r="C17" s="35" t="s">
        <v>36</v>
      </c>
      <c r="D17" s="22"/>
      <c r="E17" s="22" t="s">
        <v>34</v>
      </c>
      <c r="F17" s="29">
        <v>1</v>
      </c>
      <c r="G17" s="30">
        <v>8854.32</v>
      </c>
      <c r="H17" s="30">
        <f t="shared" si="1"/>
        <v>8854.32</v>
      </c>
      <c r="I17" s="30"/>
      <c r="J17" s="30">
        <v>20148.92</v>
      </c>
      <c r="K17" s="30">
        <f t="shared" si="2"/>
        <v>20148.92</v>
      </c>
      <c r="L17" s="30"/>
      <c r="M17" s="30">
        <f t="shared" si="3"/>
        <v>348038.88</v>
      </c>
      <c r="N17" s="30">
        <f t="shared" si="4"/>
        <v>348038.88</v>
      </c>
      <c r="O17" s="23"/>
    </row>
    <row r="18" spans="1:15" ht="11.25">
      <c r="A18" s="21"/>
      <c r="B18" s="35" t="s">
        <v>28</v>
      </c>
      <c r="C18" s="35" t="s">
        <v>36</v>
      </c>
      <c r="D18" s="22"/>
      <c r="E18" s="22" t="s">
        <v>35</v>
      </c>
      <c r="F18" s="29">
        <v>7</v>
      </c>
      <c r="G18" s="30">
        <v>6701.7</v>
      </c>
      <c r="H18" s="30">
        <f t="shared" si="1"/>
        <v>46911.9</v>
      </c>
      <c r="I18" s="30"/>
      <c r="J18" s="30">
        <v>10344.55</v>
      </c>
      <c r="K18" s="30">
        <f t="shared" si="2"/>
        <v>72411.84999999999</v>
      </c>
      <c r="L18" s="30"/>
      <c r="M18" s="30">
        <f t="shared" si="3"/>
        <v>204555</v>
      </c>
      <c r="N18" s="30">
        <f t="shared" si="4"/>
        <v>1431885</v>
      </c>
      <c r="O18" s="23"/>
    </row>
    <row r="19" spans="1:15" ht="11.25">
      <c r="A19" s="21"/>
      <c r="B19" s="35" t="s">
        <v>29</v>
      </c>
      <c r="C19" s="35" t="s">
        <v>36</v>
      </c>
      <c r="D19" s="22"/>
      <c r="E19" s="22" t="s">
        <v>35</v>
      </c>
      <c r="F19" s="29">
        <v>2</v>
      </c>
      <c r="G19" s="30">
        <v>6701.7</v>
      </c>
      <c r="H19" s="30">
        <f t="shared" si="1"/>
        <v>13403.4</v>
      </c>
      <c r="I19" s="30"/>
      <c r="J19" s="30">
        <v>10747.34</v>
      </c>
      <c r="K19" s="30">
        <f t="shared" si="2"/>
        <v>21494.68</v>
      </c>
      <c r="L19" s="30"/>
      <c r="M19" s="30">
        <f t="shared" si="3"/>
        <v>209388.48</v>
      </c>
      <c r="N19" s="30">
        <f t="shared" si="4"/>
        <v>418776.96</v>
      </c>
      <c r="O19" s="23"/>
    </row>
    <row r="20" spans="1:15" ht="11.25">
      <c r="A20" s="21"/>
      <c r="B20" s="35" t="s">
        <v>30</v>
      </c>
      <c r="C20" s="35" t="s">
        <v>36</v>
      </c>
      <c r="D20" s="22"/>
      <c r="E20" s="22" t="s">
        <v>35</v>
      </c>
      <c r="F20" s="29">
        <v>3</v>
      </c>
      <c r="G20" s="30">
        <v>6701.7</v>
      </c>
      <c r="H20" s="30">
        <f t="shared" si="1"/>
        <v>20105.1</v>
      </c>
      <c r="I20" s="30"/>
      <c r="J20" s="30">
        <v>11818.07</v>
      </c>
      <c r="K20" s="30">
        <f t="shared" si="2"/>
        <v>35454.21</v>
      </c>
      <c r="L20" s="30"/>
      <c r="M20" s="30">
        <f t="shared" si="3"/>
        <v>222237.24</v>
      </c>
      <c r="N20" s="30">
        <f t="shared" si="4"/>
        <v>666711.72</v>
      </c>
      <c r="O20" s="23"/>
    </row>
    <row r="21" spans="1:15" s="1" customFormat="1" ht="18" customHeight="1">
      <c r="A21" s="24"/>
      <c r="B21" s="25" t="s">
        <v>17</v>
      </c>
      <c r="C21" s="25"/>
      <c r="D21" s="25"/>
      <c r="E21" s="25"/>
      <c r="F21" s="26">
        <f>SUM(F22:F23)</f>
        <v>0</v>
      </c>
      <c r="G21" s="27">
        <f>SUM(G22:G23)</f>
        <v>0</v>
      </c>
      <c r="H21" s="27">
        <f>SUM(H22:H23)</f>
        <v>0</v>
      </c>
      <c r="I21" s="27"/>
      <c r="J21" s="27">
        <f>SUM(J22:J23)</f>
        <v>0</v>
      </c>
      <c r="K21" s="27">
        <f>SUM(K22:K23)</f>
        <v>0</v>
      </c>
      <c r="L21" s="27"/>
      <c r="M21" s="27">
        <f>SUM(M22:M23)</f>
        <v>0</v>
      </c>
      <c r="N21" s="27">
        <f>SUM(N22:N23)</f>
        <v>0</v>
      </c>
      <c r="O21" s="28"/>
    </row>
    <row r="22" spans="1:15" ht="11.25">
      <c r="A22" s="21"/>
      <c r="B22" s="22"/>
      <c r="C22" s="22"/>
      <c r="D22" s="22"/>
      <c r="E22" s="22"/>
      <c r="F22" s="29"/>
      <c r="G22" s="30"/>
      <c r="H22" s="30">
        <f>F22*G22</f>
        <v>0</v>
      </c>
      <c r="I22" s="30"/>
      <c r="J22" s="30"/>
      <c r="K22" s="30">
        <f>F22*J22</f>
        <v>0</v>
      </c>
      <c r="L22" s="30"/>
      <c r="M22" s="30">
        <f>(G22+J22)*12</f>
        <v>0</v>
      </c>
      <c r="N22" s="30">
        <f>(H22+K22)*12</f>
        <v>0</v>
      </c>
      <c r="O22" s="23"/>
    </row>
    <row r="23" spans="1:15" ht="11.25">
      <c r="A23" s="21"/>
      <c r="B23" s="22"/>
      <c r="C23" s="22"/>
      <c r="D23" s="22"/>
      <c r="E23" s="22"/>
      <c r="F23" s="29"/>
      <c r="G23" s="30"/>
      <c r="H23" s="30">
        <f>F23*G23</f>
        <v>0</v>
      </c>
      <c r="I23" s="30"/>
      <c r="J23" s="30"/>
      <c r="K23" s="30">
        <f>F23*J23</f>
        <v>0</v>
      </c>
      <c r="L23" s="30"/>
      <c r="M23" s="30">
        <f>(G23+J23)*12</f>
        <v>0</v>
      </c>
      <c r="N23" s="30">
        <f>(H23+K23)*12</f>
        <v>0</v>
      </c>
      <c r="O23" s="23"/>
    </row>
    <row r="24" spans="1:15" s="1" customFormat="1" ht="18" customHeight="1">
      <c r="A24" s="24"/>
      <c r="B24" s="25" t="s">
        <v>4</v>
      </c>
      <c r="C24" s="25"/>
      <c r="D24" s="25"/>
      <c r="E24" s="25"/>
      <c r="F24" s="26">
        <f>SUM(F25:F46)</f>
        <v>82</v>
      </c>
      <c r="G24" s="27">
        <f>SUM(G25:G46)</f>
        <v>134471.75634999995</v>
      </c>
      <c r="H24" s="27">
        <f>SUM(H25:H46)</f>
        <v>526410.9119</v>
      </c>
      <c r="I24" s="27"/>
      <c r="J24" s="27">
        <f>SUM(J25:J46)</f>
        <v>0</v>
      </c>
      <c r="K24" s="27">
        <f>SUM(K25:K46)</f>
        <v>0</v>
      </c>
      <c r="L24" s="27"/>
      <c r="M24" s="27">
        <f>SUM(M25:M46)</f>
        <v>1613661.0762</v>
      </c>
      <c r="N24" s="27">
        <f>SUM(N25:N46)</f>
        <v>6316930.9428</v>
      </c>
      <c r="O24" s="28"/>
    </row>
    <row r="25" spans="1:15" ht="11.25">
      <c r="A25" s="21"/>
      <c r="B25" s="35" t="s">
        <v>64</v>
      </c>
      <c r="C25" s="35" t="s">
        <v>36</v>
      </c>
      <c r="D25" s="22"/>
      <c r="E25" s="22" t="s">
        <v>74</v>
      </c>
      <c r="F25" s="29">
        <v>1</v>
      </c>
      <c r="G25" s="30">
        <v>8623.6906</v>
      </c>
      <c r="H25" s="30">
        <f>F25*G25</f>
        <v>8623.6906</v>
      </c>
      <c r="I25" s="30"/>
      <c r="J25" s="30"/>
      <c r="K25" s="30">
        <f>F25*J25</f>
        <v>0</v>
      </c>
      <c r="L25" s="30"/>
      <c r="M25" s="30">
        <f>(G25+J25)*12</f>
        <v>103484.28719999999</v>
      </c>
      <c r="N25" s="30">
        <f>(H25+K25)*12</f>
        <v>103484.28719999999</v>
      </c>
      <c r="O25" s="23"/>
    </row>
    <row r="26" spans="1:15" ht="11.25">
      <c r="A26" s="21"/>
      <c r="B26" s="35" t="s">
        <v>65</v>
      </c>
      <c r="C26" s="35" t="s">
        <v>36</v>
      </c>
      <c r="D26" s="22"/>
      <c r="E26" s="22" t="s">
        <v>75</v>
      </c>
      <c r="F26" s="29">
        <v>20</v>
      </c>
      <c r="G26" s="30">
        <v>8171.443199999999</v>
      </c>
      <c r="H26" s="30">
        <f aca="true" t="shared" si="5" ref="H26:H46">F26*G26</f>
        <v>163428.86399999997</v>
      </c>
      <c r="I26" s="30"/>
      <c r="J26" s="30"/>
      <c r="K26" s="30">
        <f aca="true" t="shared" si="6" ref="K26:K46">F26*J26</f>
        <v>0</v>
      </c>
      <c r="L26" s="30"/>
      <c r="M26" s="30">
        <f aca="true" t="shared" si="7" ref="M26:M46">(G26+J26)*12</f>
        <v>98057.31839999999</v>
      </c>
      <c r="N26" s="30">
        <f aca="true" t="shared" si="8" ref="N26:N46">(H26+K26)*12</f>
        <v>1961146.3679999998</v>
      </c>
      <c r="O26" s="23"/>
    </row>
    <row r="27" spans="1:15" ht="11.25">
      <c r="A27" s="21"/>
      <c r="B27" s="35" t="s">
        <v>66</v>
      </c>
      <c r="C27" s="35" t="s">
        <v>36</v>
      </c>
      <c r="D27" s="22"/>
      <c r="E27" s="22" t="s">
        <v>76</v>
      </c>
      <c r="F27" s="29">
        <v>1</v>
      </c>
      <c r="G27" s="30">
        <v>7292.8250499999995</v>
      </c>
      <c r="H27" s="30">
        <f t="shared" si="5"/>
        <v>7292.8250499999995</v>
      </c>
      <c r="I27" s="30"/>
      <c r="J27" s="30"/>
      <c r="K27" s="30">
        <f t="shared" si="6"/>
        <v>0</v>
      </c>
      <c r="L27" s="30"/>
      <c r="M27" s="30">
        <f t="shared" si="7"/>
        <v>87513.9006</v>
      </c>
      <c r="N27" s="30">
        <f t="shared" si="8"/>
        <v>87513.9006</v>
      </c>
      <c r="O27" s="23"/>
    </row>
    <row r="28" spans="1:15" ht="11.25">
      <c r="A28" s="21"/>
      <c r="B28" s="35" t="s">
        <v>67</v>
      </c>
      <c r="C28" s="35" t="s">
        <v>36</v>
      </c>
      <c r="D28" s="22"/>
      <c r="E28" s="22" t="s">
        <v>77</v>
      </c>
      <c r="F28" s="38">
        <v>3</v>
      </c>
      <c r="G28" s="30">
        <v>6474.224199999999</v>
      </c>
      <c r="H28" s="30">
        <f t="shared" si="5"/>
        <v>19422.672599999998</v>
      </c>
      <c r="I28" s="30"/>
      <c r="J28" s="30"/>
      <c r="K28" s="30">
        <f t="shared" si="6"/>
        <v>0</v>
      </c>
      <c r="L28" s="30"/>
      <c r="M28" s="30">
        <f t="shared" si="7"/>
        <v>77690.69039999999</v>
      </c>
      <c r="N28" s="30">
        <f t="shared" si="8"/>
        <v>233072.07119999998</v>
      </c>
      <c r="O28" s="23"/>
    </row>
    <row r="29" spans="1:15" ht="11.25">
      <c r="A29" s="21"/>
      <c r="B29" s="35" t="s">
        <v>67</v>
      </c>
      <c r="C29" s="35" t="s">
        <v>36</v>
      </c>
      <c r="D29" s="22"/>
      <c r="E29" s="22" t="s">
        <v>78</v>
      </c>
      <c r="F29" s="29">
        <v>7</v>
      </c>
      <c r="G29" s="30">
        <v>6474.224199999999</v>
      </c>
      <c r="H29" s="30">
        <f t="shared" si="5"/>
        <v>45319.56939999999</v>
      </c>
      <c r="I29" s="30"/>
      <c r="J29" s="30"/>
      <c r="K29" s="30">
        <f t="shared" si="6"/>
        <v>0</v>
      </c>
      <c r="L29" s="30"/>
      <c r="M29" s="30">
        <f t="shared" si="7"/>
        <v>77690.69039999999</v>
      </c>
      <c r="N29" s="30">
        <f t="shared" si="8"/>
        <v>543834.8328</v>
      </c>
      <c r="O29" s="23"/>
    </row>
    <row r="30" spans="1:15" ht="11.25">
      <c r="A30" s="21"/>
      <c r="B30" s="35" t="s">
        <v>68</v>
      </c>
      <c r="C30" s="35" t="s">
        <v>36</v>
      </c>
      <c r="D30" s="22"/>
      <c r="E30" s="22" t="s">
        <v>79</v>
      </c>
      <c r="F30" s="29">
        <v>8</v>
      </c>
      <c r="G30" s="30">
        <v>6087.5723</v>
      </c>
      <c r="H30" s="30">
        <f t="shared" si="5"/>
        <v>48700.5784</v>
      </c>
      <c r="I30" s="30"/>
      <c r="J30" s="30"/>
      <c r="K30" s="30">
        <f t="shared" si="6"/>
        <v>0</v>
      </c>
      <c r="L30" s="30"/>
      <c r="M30" s="30">
        <f t="shared" si="7"/>
        <v>73050.8676</v>
      </c>
      <c r="N30" s="30">
        <f t="shared" si="8"/>
        <v>584406.9408</v>
      </c>
      <c r="O30" s="23"/>
    </row>
    <row r="31" spans="1:15" ht="11.25">
      <c r="A31" s="21"/>
      <c r="B31" s="35" t="s">
        <v>69</v>
      </c>
      <c r="C31" s="35" t="s">
        <v>36</v>
      </c>
      <c r="D31" s="22"/>
      <c r="E31" s="22" t="s">
        <v>80</v>
      </c>
      <c r="F31" s="38">
        <v>3</v>
      </c>
      <c r="G31" s="30">
        <v>5714.814249999999</v>
      </c>
      <c r="H31" s="30">
        <f t="shared" si="5"/>
        <v>17144.44275</v>
      </c>
      <c r="I31" s="30"/>
      <c r="J31" s="30"/>
      <c r="K31" s="30">
        <f t="shared" si="6"/>
        <v>0</v>
      </c>
      <c r="L31" s="30"/>
      <c r="M31" s="30">
        <f t="shared" si="7"/>
        <v>68577.771</v>
      </c>
      <c r="N31" s="30">
        <f t="shared" si="8"/>
        <v>205733.31299999997</v>
      </c>
      <c r="O31" s="23"/>
    </row>
    <row r="32" spans="1:15" ht="11.25">
      <c r="A32" s="21"/>
      <c r="B32" s="35" t="s">
        <v>69</v>
      </c>
      <c r="C32" s="35" t="s">
        <v>36</v>
      </c>
      <c r="D32" s="22"/>
      <c r="E32" s="22" t="s">
        <v>81</v>
      </c>
      <c r="F32" s="29">
        <v>1</v>
      </c>
      <c r="G32" s="30">
        <v>5714.814249999999</v>
      </c>
      <c r="H32" s="30">
        <f t="shared" si="5"/>
        <v>5714.814249999999</v>
      </c>
      <c r="I32" s="30"/>
      <c r="J32" s="30"/>
      <c r="K32" s="30">
        <f t="shared" si="6"/>
        <v>0</v>
      </c>
      <c r="L32" s="30"/>
      <c r="M32" s="30">
        <f t="shared" si="7"/>
        <v>68577.771</v>
      </c>
      <c r="N32" s="30">
        <f t="shared" si="8"/>
        <v>68577.771</v>
      </c>
      <c r="O32" s="23"/>
    </row>
    <row r="33" spans="1:15" ht="11.25">
      <c r="A33" s="21"/>
      <c r="B33" s="35" t="s">
        <v>70</v>
      </c>
      <c r="C33" s="35" t="s">
        <v>36</v>
      </c>
      <c r="D33" s="22"/>
      <c r="E33" s="22" t="s">
        <v>89</v>
      </c>
      <c r="F33" s="29">
        <v>2</v>
      </c>
      <c r="G33" s="30">
        <v>5354.09065</v>
      </c>
      <c r="H33" s="30">
        <f t="shared" si="5"/>
        <v>10708.1813</v>
      </c>
      <c r="I33" s="30"/>
      <c r="J33" s="30"/>
      <c r="K33" s="30">
        <f t="shared" si="6"/>
        <v>0</v>
      </c>
      <c r="L33" s="30"/>
      <c r="M33" s="30">
        <f t="shared" si="7"/>
        <v>64249.0878</v>
      </c>
      <c r="N33" s="30">
        <f t="shared" si="8"/>
        <v>128498.1756</v>
      </c>
      <c r="O33" s="23"/>
    </row>
    <row r="34" spans="1:15" ht="11.25">
      <c r="A34" s="21"/>
      <c r="B34" s="35" t="s">
        <v>70</v>
      </c>
      <c r="C34" s="35" t="s">
        <v>36</v>
      </c>
      <c r="D34" s="22"/>
      <c r="E34" s="22" t="s">
        <v>82</v>
      </c>
      <c r="F34" s="29">
        <v>2</v>
      </c>
      <c r="G34" s="30">
        <v>5354.09065</v>
      </c>
      <c r="H34" s="30">
        <f t="shared" si="5"/>
        <v>10708.1813</v>
      </c>
      <c r="I34" s="30"/>
      <c r="J34" s="30"/>
      <c r="K34" s="30">
        <f t="shared" si="6"/>
        <v>0</v>
      </c>
      <c r="L34" s="30"/>
      <c r="M34" s="30">
        <f t="shared" si="7"/>
        <v>64249.0878</v>
      </c>
      <c r="N34" s="30">
        <f t="shared" si="8"/>
        <v>128498.1756</v>
      </c>
      <c r="O34" s="23"/>
    </row>
    <row r="35" spans="1:15" ht="11.25">
      <c r="A35" s="21"/>
      <c r="B35" s="35" t="s">
        <v>70</v>
      </c>
      <c r="C35" s="35" t="s">
        <v>36</v>
      </c>
      <c r="D35" s="22"/>
      <c r="E35" s="22" t="s">
        <v>83</v>
      </c>
      <c r="F35" s="29">
        <v>6</v>
      </c>
      <c r="G35" s="30">
        <v>5354.09065</v>
      </c>
      <c r="H35" s="30">
        <f t="shared" si="5"/>
        <v>32124.5439</v>
      </c>
      <c r="I35" s="30"/>
      <c r="J35" s="30"/>
      <c r="K35" s="30">
        <f t="shared" si="6"/>
        <v>0</v>
      </c>
      <c r="L35" s="30"/>
      <c r="M35" s="30">
        <f t="shared" si="7"/>
        <v>64249.0878</v>
      </c>
      <c r="N35" s="30">
        <f t="shared" si="8"/>
        <v>385494.5268</v>
      </c>
      <c r="O35" s="23"/>
    </row>
    <row r="36" spans="1:15" ht="11.25">
      <c r="A36" s="21"/>
      <c r="B36" s="35" t="s">
        <v>70</v>
      </c>
      <c r="C36" s="35" t="s">
        <v>36</v>
      </c>
      <c r="D36" s="22"/>
      <c r="E36" s="22" t="s">
        <v>84</v>
      </c>
      <c r="F36" s="29">
        <v>1</v>
      </c>
      <c r="G36" s="30">
        <v>5354.09065</v>
      </c>
      <c r="H36" s="30">
        <f t="shared" si="5"/>
        <v>5354.09065</v>
      </c>
      <c r="I36" s="30"/>
      <c r="J36" s="30"/>
      <c r="K36" s="30">
        <f t="shared" si="6"/>
        <v>0</v>
      </c>
      <c r="L36" s="30"/>
      <c r="M36" s="30">
        <f t="shared" si="7"/>
        <v>64249.0878</v>
      </c>
      <c r="N36" s="30">
        <f t="shared" si="8"/>
        <v>64249.0878</v>
      </c>
      <c r="O36" s="23"/>
    </row>
    <row r="37" spans="1:15" ht="11.25">
      <c r="A37" s="21"/>
      <c r="B37" s="35" t="s">
        <v>71</v>
      </c>
      <c r="C37" s="35" t="s">
        <v>36</v>
      </c>
      <c r="D37" s="22"/>
      <c r="E37" s="22" t="s">
        <v>85</v>
      </c>
      <c r="F37" s="29">
        <v>1</v>
      </c>
      <c r="G37" s="30">
        <v>5006.6411</v>
      </c>
      <c r="H37" s="30">
        <f t="shared" si="5"/>
        <v>5006.6411</v>
      </c>
      <c r="I37" s="30"/>
      <c r="J37" s="30"/>
      <c r="K37" s="30">
        <f t="shared" si="6"/>
        <v>0</v>
      </c>
      <c r="L37" s="30"/>
      <c r="M37" s="30">
        <f t="shared" si="7"/>
        <v>60079.693199999994</v>
      </c>
      <c r="N37" s="30">
        <f t="shared" si="8"/>
        <v>60079.693199999994</v>
      </c>
      <c r="O37" s="23"/>
    </row>
    <row r="38" spans="1:15" ht="11.25">
      <c r="A38" s="21"/>
      <c r="B38" s="35" t="s">
        <v>71</v>
      </c>
      <c r="C38" s="35" t="s">
        <v>36</v>
      </c>
      <c r="D38" s="22"/>
      <c r="E38" s="22" t="s">
        <v>86</v>
      </c>
      <c r="F38" s="29">
        <v>9</v>
      </c>
      <c r="G38" s="30">
        <v>5006.6411</v>
      </c>
      <c r="H38" s="30">
        <f t="shared" si="5"/>
        <v>45059.7699</v>
      </c>
      <c r="I38" s="30"/>
      <c r="J38" s="30"/>
      <c r="K38" s="30">
        <f t="shared" si="6"/>
        <v>0</v>
      </c>
      <c r="L38" s="30"/>
      <c r="M38" s="30">
        <f t="shared" si="7"/>
        <v>60079.693199999994</v>
      </c>
      <c r="N38" s="30">
        <f t="shared" si="8"/>
        <v>540717.2387999999</v>
      </c>
      <c r="O38" s="23"/>
    </row>
    <row r="39" spans="1:15" ht="11.25">
      <c r="A39" s="21"/>
      <c r="B39" s="35" t="s">
        <v>71</v>
      </c>
      <c r="C39" s="35" t="s">
        <v>36</v>
      </c>
      <c r="D39" s="22"/>
      <c r="E39" s="22" t="s">
        <v>87</v>
      </c>
      <c r="F39" s="29">
        <v>1</v>
      </c>
      <c r="G39" s="30">
        <v>5006.6411</v>
      </c>
      <c r="H39" s="30">
        <f t="shared" si="5"/>
        <v>5006.6411</v>
      </c>
      <c r="I39" s="30"/>
      <c r="J39" s="30"/>
      <c r="K39" s="30">
        <f t="shared" si="6"/>
        <v>0</v>
      </c>
      <c r="L39" s="30"/>
      <c r="M39" s="30">
        <f t="shared" si="7"/>
        <v>60079.693199999994</v>
      </c>
      <c r="N39" s="30">
        <f t="shared" si="8"/>
        <v>60079.693199999994</v>
      </c>
      <c r="O39" s="23"/>
    </row>
    <row r="40" spans="1:15" ht="11.25">
      <c r="A40" s="21"/>
      <c r="B40" s="35" t="s">
        <v>72</v>
      </c>
      <c r="C40" s="35" t="s">
        <v>36</v>
      </c>
      <c r="D40" s="22"/>
      <c r="E40" s="22" t="s">
        <v>90</v>
      </c>
      <c r="F40" s="29">
        <v>4</v>
      </c>
      <c r="G40" s="30">
        <v>4358.227</v>
      </c>
      <c r="H40" s="30">
        <f t="shared" si="5"/>
        <v>17432.908</v>
      </c>
      <c r="I40" s="30"/>
      <c r="J40" s="30"/>
      <c r="K40" s="30">
        <f t="shared" si="6"/>
        <v>0</v>
      </c>
      <c r="L40" s="30"/>
      <c r="M40" s="30">
        <f t="shared" si="7"/>
        <v>52298.724</v>
      </c>
      <c r="N40" s="30">
        <f t="shared" si="8"/>
        <v>209194.896</v>
      </c>
      <c r="O40" s="23"/>
    </row>
    <row r="41" spans="1:15" ht="11.25">
      <c r="A41" s="21"/>
      <c r="B41" s="35" t="s">
        <v>65</v>
      </c>
      <c r="C41" s="35" t="s">
        <v>50</v>
      </c>
      <c r="D41" s="22"/>
      <c r="E41" s="22" t="s">
        <v>75</v>
      </c>
      <c r="F41" s="29">
        <v>2</v>
      </c>
      <c r="G41" s="30">
        <v>8754.984899999998</v>
      </c>
      <c r="H41" s="30">
        <f t="shared" si="5"/>
        <v>17509.969799999995</v>
      </c>
      <c r="I41" s="30"/>
      <c r="J41" s="30"/>
      <c r="K41" s="30">
        <f t="shared" si="6"/>
        <v>0</v>
      </c>
      <c r="L41" s="30"/>
      <c r="M41" s="30">
        <f t="shared" si="7"/>
        <v>105059.81879999998</v>
      </c>
      <c r="N41" s="30">
        <f t="shared" si="8"/>
        <v>210119.63759999996</v>
      </c>
      <c r="O41" s="23"/>
    </row>
    <row r="42" spans="1:15" ht="12" thickBot="1">
      <c r="A42" s="31"/>
      <c r="B42" s="36" t="s">
        <v>67</v>
      </c>
      <c r="C42" s="36" t="s">
        <v>50</v>
      </c>
      <c r="D42" s="32"/>
      <c r="E42" s="32" t="s">
        <v>78</v>
      </c>
      <c r="F42" s="33">
        <v>2</v>
      </c>
      <c r="G42" s="37">
        <v>6936.801599999999</v>
      </c>
      <c r="H42" s="37">
        <f t="shared" si="5"/>
        <v>13873.603199999998</v>
      </c>
      <c r="I42" s="37"/>
      <c r="J42" s="37"/>
      <c r="K42" s="37">
        <f t="shared" si="6"/>
        <v>0</v>
      </c>
      <c r="L42" s="37"/>
      <c r="M42" s="37">
        <f t="shared" si="7"/>
        <v>83241.61919999999</v>
      </c>
      <c r="N42" s="37">
        <f t="shared" si="8"/>
        <v>166483.23839999997</v>
      </c>
      <c r="O42" s="34"/>
    </row>
    <row r="43" spans="1:15" ht="12" thickTop="1">
      <c r="A43" s="21"/>
      <c r="B43" s="35" t="s">
        <v>67</v>
      </c>
      <c r="C43" s="35" t="s">
        <v>50</v>
      </c>
      <c r="D43" s="22"/>
      <c r="E43" s="22" t="s">
        <v>77</v>
      </c>
      <c r="F43" s="29">
        <v>2</v>
      </c>
      <c r="G43" s="30">
        <v>6936.801599999999</v>
      </c>
      <c r="H43" s="30">
        <f t="shared" si="5"/>
        <v>13873.603199999998</v>
      </c>
      <c r="I43" s="30"/>
      <c r="J43" s="30"/>
      <c r="K43" s="30">
        <f t="shared" si="6"/>
        <v>0</v>
      </c>
      <c r="L43" s="30"/>
      <c r="M43" s="30">
        <f t="shared" si="7"/>
        <v>83241.61919999999</v>
      </c>
      <c r="N43" s="30">
        <f t="shared" si="8"/>
        <v>166483.23839999997</v>
      </c>
      <c r="O43" s="23"/>
    </row>
    <row r="44" spans="1:15" ht="11.25">
      <c r="A44" s="21"/>
      <c r="B44" s="35" t="s">
        <v>69</v>
      </c>
      <c r="C44" s="35" t="s">
        <v>50</v>
      </c>
      <c r="D44" s="22"/>
      <c r="E44" s="22" t="s">
        <v>80</v>
      </c>
      <c r="F44" s="29">
        <v>3</v>
      </c>
      <c r="G44" s="30">
        <v>6122.9009</v>
      </c>
      <c r="H44" s="30">
        <f t="shared" si="5"/>
        <v>18368.702699999998</v>
      </c>
      <c r="I44" s="30"/>
      <c r="J44" s="30"/>
      <c r="K44" s="30">
        <f t="shared" si="6"/>
        <v>0</v>
      </c>
      <c r="L44" s="30"/>
      <c r="M44" s="30">
        <f t="shared" si="7"/>
        <v>73474.81079999999</v>
      </c>
      <c r="N44" s="30">
        <f t="shared" si="8"/>
        <v>220424.4324</v>
      </c>
      <c r="O44" s="23"/>
    </row>
    <row r="45" spans="1:15" ht="11.25">
      <c r="A45" s="21"/>
      <c r="B45" s="35" t="s">
        <v>71</v>
      </c>
      <c r="C45" s="35" t="s">
        <v>50</v>
      </c>
      <c r="D45" s="22"/>
      <c r="E45" s="22" t="s">
        <v>86</v>
      </c>
      <c r="F45" s="29">
        <v>2</v>
      </c>
      <c r="G45" s="30">
        <v>5364.4723</v>
      </c>
      <c r="H45" s="30">
        <f t="shared" si="5"/>
        <v>10728.9446</v>
      </c>
      <c r="I45" s="30"/>
      <c r="J45" s="30"/>
      <c r="K45" s="30">
        <f t="shared" si="6"/>
        <v>0</v>
      </c>
      <c r="L45" s="30"/>
      <c r="M45" s="30">
        <f t="shared" si="7"/>
        <v>64373.6676</v>
      </c>
      <c r="N45" s="30">
        <f t="shared" si="8"/>
        <v>128747.3352</v>
      </c>
      <c r="O45" s="23"/>
    </row>
    <row r="46" spans="1:15" ht="11.25">
      <c r="A46" s="21"/>
      <c r="B46" s="35" t="s">
        <v>73</v>
      </c>
      <c r="C46" s="35" t="s">
        <v>50</v>
      </c>
      <c r="D46" s="22"/>
      <c r="E46" s="22" t="s">
        <v>88</v>
      </c>
      <c r="F46" s="29">
        <v>1</v>
      </c>
      <c r="G46" s="30">
        <v>5007.674099999999</v>
      </c>
      <c r="H46" s="30">
        <f t="shared" si="5"/>
        <v>5007.674099999999</v>
      </c>
      <c r="I46" s="30"/>
      <c r="J46" s="30"/>
      <c r="K46" s="30">
        <f t="shared" si="6"/>
        <v>0</v>
      </c>
      <c r="L46" s="30"/>
      <c r="M46" s="30">
        <f t="shared" si="7"/>
        <v>60092.08919999999</v>
      </c>
      <c r="N46" s="30">
        <f t="shared" si="8"/>
        <v>60092.08919999999</v>
      </c>
      <c r="O46" s="23"/>
    </row>
    <row r="47" spans="1:15" s="1" customFormat="1" ht="18" customHeight="1">
      <c r="A47" s="24"/>
      <c r="B47" s="25" t="s">
        <v>18</v>
      </c>
      <c r="C47" s="25"/>
      <c r="D47" s="25"/>
      <c r="E47" s="25"/>
      <c r="F47" s="26">
        <f>SUM(F48:F67)</f>
        <v>225</v>
      </c>
      <c r="G47" s="27">
        <f>SUM(G48:G67)</f>
        <v>314695.0827</v>
      </c>
      <c r="H47" s="27">
        <f>SUM(H48:H67)</f>
        <v>4346216.5156</v>
      </c>
      <c r="I47" s="27"/>
      <c r="J47" s="27">
        <f>SUM(J48:J67)</f>
        <v>0</v>
      </c>
      <c r="K47" s="27">
        <f>SUM(K48:K67)</f>
        <v>0</v>
      </c>
      <c r="L47" s="27"/>
      <c r="M47" s="27">
        <f>SUM(M48:M67)</f>
        <v>3776340.9924</v>
      </c>
      <c r="N47" s="27">
        <f>SUM(N48:N67)</f>
        <v>52154598.18720002</v>
      </c>
      <c r="O47" s="28"/>
    </row>
    <row r="48" spans="1:15" ht="11.25">
      <c r="A48" s="21"/>
      <c r="B48" s="35" t="s">
        <v>37</v>
      </c>
      <c r="C48" s="35" t="s">
        <v>36</v>
      </c>
      <c r="D48" s="22"/>
      <c r="E48" s="22" t="s">
        <v>51</v>
      </c>
      <c r="F48" s="29">
        <v>35</v>
      </c>
      <c r="G48" s="30">
        <v>22447.24495</v>
      </c>
      <c r="H48" s="30">
        <f>F48*G48</f>
        <v>785653.57325</v>
      </c>
      <c r="I48" s="30"/>
      <c r="J48" s="30"/>
      <c r="K48" s="30">
        <f>F48*J48</f>
        <v>0</v>
      </c>
      <c r="L48" s="30"/>
      <c r="M48" s="30">
        <f aca="true" t="shared" si="9" ref="M48:N67">(G48+J48)*12</f>
        <v>269366.93940000003</v>
      </c>
      <c r="N48" s="30">
        <f t="shared" si="9"/>
        <v>9427842.879</v>
      </c>
      <c r="O48" s="23"/>
    </row>
    <row r="49" spans="1:15" ht="11.25">
      <c r="A49" s="21"/>
      <c r="B49" s="35" t="s">
        <v>38</v>
      </c>
      <c r="C49" s="35" t="s">
        <v>36</v>
      </c>
      <c r="D49" s="22"/>
      <c r="E49" s="22" t="s">
        <v>52</v>
      </c>
      <c r="F49" s="29">
        <v>37</v>
      </c>
      <c r="G49" s="30">
        <v>21524.569349999998</v>
      </c>
      <c r="H49" s="30">
        <f aca="true" t="shared" si="10" ref="H49:H67">F49*G49</f>
        <v>796409.06595</v>
      </c>
      <c r="I49" s="30"/>
      <c r="J49" s="30"/>
      <c r="K49" s="30">
        <f aca="true" t="shared" si="11" ref="K49:K67">F49*J49</f>
        <v>0</v>
      </c>
      <c r="L49" s="30"/>
      <c r="M49" s="30">
        <f t="shared" si="9"/>
        <v>258294.83219999998</v>
      </c>
      <c r="N49" s="30">
        <f t="shared" si="9"/>
        <v>9556908.7914</v>
      </c>
      <c r="O49" s="23"/>
    </row>
    <row r="50" spans="1:15" ht="11.25">
      <c r="A50" s="21"/>
      <c r="B50" s="35" t="s">
        <v>39</v>
      </c>
      <c r="C50" s="35" t="s">
        <v>36</v>
      </c>
      <c r="D50" s="22"/>
      <c r="E50" s="22" t="s">
        <v>53</v>
      </c>
      <c r="F50" s="29">
        <v>67</v>
      </c>
      <c r="G50" s="30">
        <v>20602.203649999996</v>
      </c>
      <c r="H50" s="30">
        <f t="shared" si="10"/>
        <v>1380347.6445499996</v>
      </c>
      <c r="I50" s="30"/>
      <c r="J50" s="30"/>
      <c r="K50" s="30">
        <f t="shared" si="11"/>
        <v>0</v>
      </c>
      <c r="L50" s="30"/>
      <c r="M50" s="30">
        <f t="shared" si="9"/>
        <v>247226.44379999995</v>
      </c>
      <c r="N50" s="30">
        <f t="shared" si="9"/>
        <v>16564171.734599996</v>
      </c>
      <c r="O50" s="23"/>
    </row>
    <row r="51" spans="1:15" ht="11.25">
      <c r="A51" s="21"/>
      <c r="B51" s="35" t="s">
        <v>40</v>
      </c>
      <c r="C51" s="35" t="s">
        <v>36</v>
      </c>
      <c r="D51" s="22"/>
      <c r="E51" s="22" t="s">
        <v>54</v>
      </c>
      <c r="F51" s="29">
        <v>18</v>
      </c>
      <c r="G51" s="30">
        <v>18757.265649999998</v>
      </c>
      <c r="H51" s="30">
        <f t="shared" si="10"/>
        <v>337630.78169999993</v>
      </c>
      <c r="I51" s="30"/>
      <c r="J51" s="30"/>
      <c r="K51" s="30">
        <f t="shared" si="11"/>
        <v>0</v>
      </c>
      <c r="L51" s="30"/>
      <c r="M51" s="30">
        <f t="shared" si="9"/>
        <v>225087.18779999996</v>
      </c>
      <c r="N51" s="30">
        <f t="shared" si="9"/>
        <v>4051569.380399999</v>
      </c>
      <c r="O51" s="23"/>
    </row>
    <row r="52" spans="1:15" ht="11.25">
      <c r="A52" s="21"/>
      <c r="B52" s="35" t="s">
        <v>41</v>
      </c>
      <c r="C52" s="35" t="s">
        <v>36</v>
      </c>
      <c r="D52" s="22"/>
      <c r="E52" s="22" t="s">
        <v>55</v>
      </c>
      <c r="F52" s="29">
        <v>1</v>
      </c>
      <c r="G52" s="30">
        <v>16604.80355</v>
      </c>
      <c r="H52" s="30">
        <f t="shared" si="10"/>
        <v>16604.80355</v>
      </c>
      <c r="I52" s="30"/>
      <c r="J52" s="30"/>
      <c r="K52" s="30">
        <f t="shared" si="11"/>
        <v>0</v>
      </c>
      <c r="L52" s="30"/>
      <c r="M52" s="30">
        <f t="shared" si="9"/>
        <v>199257.64260000002</v>
      </c>
      <c r="N52" s="30">
        <f t="shared" si="9"/>
        <v>199257.64260000002</v>
      </c>
      <c r="O52" s="23"/>
    </row>
    <row r="53" spans="1:15" ht="11.25">
      <c r="A53" s="21"/>
      <c r="B53" s="35" t="s">
        <v>42</v>
      </c>
      <c r="C53" s="35" t="s">
        <v>36</v>
      </c>
      <c r="D53" s="22"/>
      <c r="E53" s="22" t="s">
        <v>56</v>
      </c>
      <c r="F53" s="29">
        <v>2</v>
      </c>
      <c r="G53" s="30">
        <v>15866.931649999999</v>
      </c>
      <c r="H53" s="30">
        <f t="shared" si="10"/>
        <v>31733.863299999997</v>
      </c>
      <c r="I53" s="30"/>
      <c r="J53" s="30"/>
      <c r="K53" s="30">
        <f t="shared" si="11"/>
        <v>0</v>
      </c>
      <c r="L53" s="30"/>
      <c r="M53" s="30">
        <f t="shared" si="9"/>
        <v>190403.17979999998</v>
      </c>
      <c r="N53" s="30">
        <f t="shared" si="9"/>
        <v>380806.35959999997</v>
      </c>
      <c r="O53" s="23"/>
    </row>
    <row r="54" spans="1:15" ht="11.25">
      <c r="A54" s="21"/>
      <c r="B54" s="35" t="s">
        <v>43</v>
      </c>
      <c r="C54" s="35" t="s">
        <v>36</v>
      </c>
      <c r="D54" s="22"/>
      <c r="E54" s="22" t="s">
        <v>57</v>
      </c>
      <c r="F54" s="29">
        <v>2</v>
      </c>
      <c r="G54" s="30">
        <v>15190.21335</v>
      </c>
      <c r="H54" s="30">
        <f t="shared" si="10"/>
        <v>30380.4267</v>
      </c>
      <c r="I54" s="30"/>
      <c r="J54" s="30"/>
      <c r="K54" s="30">
        <f t="shared" si="11"/>
        <v>0</v>
      </c>
      <c r="L54" s="30"/>
      <c r="M54" s="30">
        <f t="shared" si="9"/>
        <v>182282.5602</v>
      </c>
      <c r="N54" s="30">
        <f t="shared" si="9"/>
        <v>364565.1204</v>
      </c>
      <c r="O54" s="23"/>
    </row>
    <row r="55" spans="1:15" ht="11.25">
      <c r="A55" s="21"/>
      <c r="B55" s="35" t="s">
        <v>44</v>
      </c>
      <c r="C55" s="35" t="s">
        <v>36</v>
      </c>
      <c r="D55" s="22"/>
      <c r="E55" s="22" t="s">
        <v>58</v>
      </c>
      <c r="F55" s="29">
        <v>10</v>
      </c>
      <c r="G55" s="30">
        <v>14513.49505</v>
      </c>
      <c r="H55" s="30">
        <f t="shared" si="10"/>
        <v>145134.9505</v>
      </c>
      <c r="I55" s="30"/>
      <c r="J55" s="30"/>
      <c r="K55" s="30">
        <f t="shared" si="11"/>
        <v>0</v>
      </c>
      <c r="L55" s="30"/>
      <c r="M55" s="30">
        <f t="shared" si="9"/>
        <v>174161.9406</v>
      </c>
      <c r="N55" s="30">
        <f t="shared" si="9"/>
        <v>1741619.406</v>
      </c>
      <c r="O55" s="23"/>
    </row>
    <row r="56" spans="1:15" ht="11.25">
      <c r="A56" s="21"/>
      <c r="B56" s="35" t="s">
        <v>45</v>
      </c>
      <c r="C56" s="35" t="s">
        <v>36</v>
      </c>
      <c r="D56" s="22"/>
      <c r="E56" s="22" t="s">
        <v>59</v>
      </c>
      <c r="F56" s="29">
        <v>7</v>
      </c>
      <c r="G56" s="30">
        <v>13622.01605</v>
      </c>
      <c r="H56" s="30">
        <f t="shared" si="10"/>
        <v>95354.11235</v>
      </c>
      <c r="I56" s="30"/>
      <c r="J56" s="30"/>
      <c r="K56" s="30">
        <f t="shared" si="11"/>
        <v>0</v>
      </c>
      <c r="L56" s="30"/>
      <c r="M56" s="30">
        <f t="shared" si="9"/>
        <v>163464.1926</v>
      </c>
      <c r="N56" s="30">
        <f t="shared" si="9"/>
        <v>1144249.3482</v>
      </c>
      <c r="O56" s="23"/>
    </row>
    <row r="57" spans="1:15" ht="11.25">
      <c r="A57" s="21"/>
      <c r="B57" s="35" t="s">
        <v>46</v>
      </c>
      <c r="C57" s="35" t="s">
        <v>36</v>
      </c>
      <c r="D57" s="22"/>
      <c r="E57" s="22" t="s">
        <v>60</v>
      </c>
      <c r="F57" s="29">
        <v>7</v>
      </c>
      <c r="G57" s="30">
        <v>10273.3916</v>
      </c>
      <c r="H57" s="30">
        <f t="shared" si="10"/>
        <v>71913.7412</v>
      </c>
      <c r="I57" s="30"/>
      <c r="J57" s="30"/>
      <c r="K57" s="30">
        <f t="shared" si="11"/>
        <v>0</v>
      </c>
      <c r="L57" s="30"/>
      <c r="M57" s="30">
        <f t="shared" si="9"/>
        <v>123280.6992</v>
      </c>
      <c r="N57" s="30">
        <f t="shared" si="9"/>
        <v>862964.8944000001</v>
      </c>
      <c r="O57" s="23"/>
    </row>
    <row r="58" spans="1:15" ht="11.25">
      <c r="A58" s="21"/>
      <c r="B58" s="35" t="s">
        <v>47</v>
      </c>
      <c r="C58" s="35" t="s">
        <v>36</v>
      </c>
      <c r="D58" s="22"/>
      <c r="E58" s="22" t="s">
        <v>61</v>
      </c>
      <c r="F58" s="29">
        <v>7</v>
      </c>
      <c r="G58" s="30">
        <v>9148.19635</v>
      </c>
      <c r="H58" s="30">
        <f t="shared" si="10"/>
        <v>64037.37445</v>
      </c>
      <c r="I58" s="30"/>
      <c r="J58" s="30"/>
      <c r="K58" s="30">
        <f t="shared" si="11"/>
        <v>0</v>
      </c>
      <c r="L58" s="30"/>
      <c r="M58" s="30">
        <f t="shared" si="9"/>
        <v>109778.35620000001</v>
      </c>
      <c r="N58" s="30">
        <f t="shared" si="9"/>
        <v>768448.4934</v>
      </c>
      <c r="O58" s="23"/>
    </row>
    <row r="59" spans="1:15" ht="11.25">
      <c r="A59" s="21"/>
      <c r="B59" s="35" t="s">
        <v>37</v>
      </c>
      <c r="C59" s="35" t="s">
        <v>50</v>
      </c>
      <c r="D59" s="22"/>
      <c r="E59" s="22" t="s">
        <v>51</v>
      </c>
      <c r="F59" s="29">
        <v>6</v>
      </c>
      <c r="G59" s="30">
        <v>24050.5126</v>
      </c>
      <c r="H59" s="30">
        <f t="shared" si="10"/>
        <v>144303.07559999998</v>
      </c>
      <c r="I59" s="30"/>
      <c r="J59" s="30"/>
      <c r="K59" s="30">
        <f t="shared" si="11"/>
        <v>0</v>
      </c>
      <c r="L59" s="30"/>
      <c r="M59" s="30">
        <f t="shared" si="9"/>
        <v>288606.15119999996</v>
      </c>
      <c r="N59" s="30">
        <f t="shared" si="9"/>
        <v>1731636.9071999998</v>
      </c>
      <c r="O59" s="23"/>
    </row>
    <row r="60" spans="1:15" ht="11.25">
      <c r="A60" s="21"/>
      <c r="B60" s="35" t="s">
        <v>38</v>
      </c>
      <c r="C60" s="35" t="s">
        <v>50</v>
      </c>
      <c r="D60" s="22"/>
      <c r="E60" s="22" t="s">
        <v>52</v>
      </c>
      <c r="F60" s="29">
        <v>7</v>
      </c>
      <c r="G60" s="30">
        <v>23062.0349</v>
      </c>
      <c r="H60" s="30">
        <f t="shared" si="10"/>
        <v>161434.2443</v>
      </c>
      <c r="I60" s="30"/>
      <c r="J60" s="30"/>
      <c r="K60" s="30">
        <f t="shared" si="11"/>
        <v>0</v>
      </c>
      <c r="L60" s="30"/>
      <c r="M60" s="30">
        <f t="shared" si="9"/>
        <v>276744.4188</v>
      </c>
      <c r="N60" s="30">
        <f t="shared" si="9"/>
        <v>1937210.9315999998</v>
      </c>
      <c r="O60" s="23"/>
    </row>
    <row r="61" spans="1:15" ht="11.25">
      <c r="A61" s="21"/>
      <c r="B61" s="35" t="s">
        <v>39</v>
      </c>
      <c r="C61" s="35" t="s">
        <v>50</v>
      </c>
      <c r="D61" s="22"/>
      <c r="E61" s="22" t="s">
        <v>53</v>
      </c>
      <c r="F61" s="29">
        <v>7</v>
      </c>
      <c r="G61" s="30">
        <v>22073.660499999998</v>
      </c>
      <c r="H61" s="30">
        <f t="shared" si="10"/>
        <v>154515.6235</v>
      </c>
      <c r="I61" s="30"/>
      <c r="J61" s="30"/>
      <c r="K61" s="30">
        <f t="shared" si="11"/>
        <v>0</v>
      </c>
      <c r="L61" s="30"/>
      <c r="M61" s="30">
        <f t="shared" si="9"/>
        <v>264883.926</v>
      </c>
      <c r="N61" s="30">
        <f t="shared" si="9"/>
        <v>1854187.4819999998</v>
      </c>
      <c r="O61" s="23"/>
    </row>
    <row r="62" spans="1:15" ht="11.25">
      <c r="A62" s="21"/>
      <c r="B62" s="35" t="s">
        <v>44</v>
      </c>
      <c r="C62" s="35" t="s">
        <v>50</v>
      </c>
      <c r="D62" s="22"/>
      <c r="E62" s="22" t="s">
        <v>58</v>
      </c>
      <c r="F62" s="29">
        <v>1</v>
      </c>
      <c r="G62" s="30">
        <v>15550.21385</v>
      </c>
      <c r="H62" s="30">
        <f t="shared" si="10"/>
        <v>15550.21385</v>
      </c>
      <c r="I62" s="30"/>
      <c r="J62" s="30"/>
      <c r="K62" s="30">
        <f t="shared" si="11"/>
        <v>0</v>
      </c>
      <c r="L62" s="30"/>
      <c r="M62" s="30">
        <f t="shared" si="9"/>
        <v>186602.5662</v>
      </c>
      <c r="N62" s="30">
        <f t="shared" si="9"/>
        <v>186602.5662</v>
      </c>
      <c r="O62" s="23"/>
    </row>
    <row r="63" spans="1:15" ht="11.25">
      <c r="A63" s="21"/>
      <c r="B63" s="35" t="s">
        <v>45</v>
      </c>
      <c r="C63" s="35" t="s">
        <v>50</v>
      </c>
      <c r="D63" s="22"/>
      <c r="E63" s="22" t="s">
        <v>59</v>
      </c>
      <c r="F63" s="29">
        <v>1</v>
      </c>
      <c r="G63" s="30">
        <v>14595.153699999999</v>
      </c>
      <c r="H63" s="30">
        <f t="shared" si="10"/>
        <v>14595.153699999999</v>
      </c>
      <c r="I63" s="30"/>
      <c r="J63" s="30"/>
      <c r="K63" s="30">
        <f t="shared" si="11"/>
        <v>0</v>
      </c>
      <c r="L63" s="30"/>
      <c r="M63" s="30">
        <f t="shared" si="9"/>
        <v>175141.8444</v>
      </c>
      <c r="N63" s="30">
        <f t="shared" si="9"/>
        <v>175141.8444</v>
      </c>
      <c r="O63" s="23"/>
    </row>
    <row r="64" spans="1:15" ht="11.25">
      <c r="A64" s="21"/>
      <c r="B64" s="35" t="s">
        <v>46</v>
      </c>
      <c r="C64" s="35" t="s">
        <v>50</v>
      </c>
      <c r="D64" s="22"/>
      <c r="E64" s="22" t="s">
        <v>60</v>
      </c>
      <c r="F64" s="29">
        <v>5</v>
      </c>
      <c r="G64" s="30">
        <v>11036.9852</v>
      </c>
      <c r="H64" s="30">
        <f t="shared" si="10"/>
        <v>55184.92599999999</v>
      </c>
      <c r="I64" s="30"/>
      <c r="J64" s="30"/>
      <c r="K64" s="30">
        <f t="shared" si="11"/>
        <v>0</v>
      </c>
      <c r="L64" s="30"/>
      <c r="M64" s="30">
        <f t="shared" si="9"/>
        <v>132443.8224</v>
      </c>
      <c r="N64" s="30">
        <f t="shared" si="9"/>
        <v>662219.112</v>
      </c>
      <c r="O64" s="23"/>
    </row>
    <row r="65" spans="1:15" ht="11.25">
      <c r="A65" s="21"/>
      <c r="B65" s="35" t="s">
        <v>47</v>
      </c>
      <c r="C65" s="35" t="s">
        <v>50</v>
      </c>
      <c r="D65" s="22"/>
      <c r="E65" s="22" t="s">
        <v>61</v>
      </c>
      <c r="F65" s="29">
        <v>3</v>
      </c>
      <c r="G65" s="30">
        <v>9828.375199999999</v>
      </c>
      <c r="H65" s="30">
        <f t="shared" si="10"/>
        <v>29485.125599999996</v>
      </c>
      <c r="I65" s="30"/>
      <c r="J65" s="30"/>
      <c r="K65" s="30">
        <f t="shared" si="11"/>
        <v>0</v>
      </c>
      <c r="L65" s="30"/>
      <c r="M65" s="30">
        <f t="shared" si="9"/>
        <v>117940.50239999998</v>
      </c>
      <c r="N65" s="30">
        <f t="shared" si="9"/>
        <v>353821.50719999993</v>
      </c>
      <c r="O65" s="23"/>
    </row>
    <row r="66" spans="1:15" ht="11.25">
      <c r="A66" s="21"/>
      <c r="B66" s="35" t="s">
        <v>48</v>
      </c>
      <c r="C66" s="35" t="s">
        <v>50</v>
      </c>
      <c r="D66" s="22"/>
      <c r="E66" s="22" t="s">
        <v>62</v>
      </c>
      <c r="F66" s="29">
        <v>1</v>
      </c>
      <c r="G66" s="30">
        <v>8868.924799999999</v>
      </c>
      <c r="H66" s="30">
        <f t="shared" si="10"/>
        <v>8868.924799999999</v>
      </c>
      <c r="I66" s="30"/>
      <c r="J66" s="30"/>
      <c r="K66" s="30">
        <f t="shared" si="11"/>
        <v>0</v>
      </c>
      <c r="L66" s="30"/>
      <c r="M66" s="30">
        <f t="shared" si="9"/>
        <v>106427.09759999998</v>
      </c>
      <c r="N66" s="30">
        <f t="shared" si="9"/>
        <v>106427.09759999998</v>
      </c>
      <c r="O66" s="23"/>
    </row>
    <row r="67" spans="1:15" ht="11.25">
      <c r="A67" s="21"/>
      <c r="B67" s="35" t="s">
        <v>49</v>
      </c>
      <c r="C67" s="35" t="s">
        <v>50</v>
      </c>
      <c r="D67" s="22"/>
      <c r="E67" s="22" t="s">
        <v>63</v>
      </c>
      <c r="F67" s="29">
        <v>1</v>
      </c>
      <c r="G67" s="30">
        <v>7078.89075</v>
      </c>
      <c r="H67" s="30">
        <f t="shared" si="10"/>
        <v>7078.89075</v>
      </c>
      <c r="I67" s="30"/>
      <c r="J67" s="30"/>
      <c r="K67" s="30">
        <f t="shared" si="11"/>
        <v>0</v>
      </c>
      <c r="L67" s="30"/>
      <c r="M67" s="30">
        <f t="shared" si="9"/>
        <v>84946.689</v>
      </c>
      <c r="N67" s="30">
        <f t="shared" si="9"/>
        <v>84946.689</v>
      </c>
      <c r="O67" s="23"/>
    </row>
    <row r="68" spans="1:15" ht="4.5" customHeight="1" thickBot="1">
      <c r="A68" s="31"/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4"/>
    </row>
    <row r="69" ht="12" thickTop="1"/>
  </sheetData>
  <printOptions horizontalCentered="1"/>
  <pageMargins left="0.1968503937007874" right="0.1968503937007874" top="0.7086614173228347" bottom="0.7874015748031497" header="0.1968503937007874" footer="0.1968503937007874"/>
  <pageSetup horizontalDpi="600" verticalDpi="600" orientation="landscape" r:id="rId1"/>
  <headerFooter alignWithMargins="0">
    <oddHeader>&amp;C&amp;"Arial,Negrita"&amp;9PRESUPUESTO DE EGRESOS DE LA FEDERACIÓN 2005
PLANTILLA OCUPACIONAL DE ÓRGANOS DESCONCENTRADOS Y ENTIDADES DE LA ADMINISTRACIÓN PÚBLICA FEDERAL&amp;"Arial,Normal"
(plazas autorizadas y pesos)</oddHeader>
    <oddFooter>&amp;L&amp;9Fecha de vigencia: 01 de enero de 2005&amp;C&amp;"Arial,Negrita"&amp;9
Validó&amp;R&amp;"Arial,Negrita"&amp;9
Autorizó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josefina_casillas</dc:creator>
  <cp:keywords/>
  <dc:description/>
  <cp:lastModifiedBy>Conchita</cp:lastModifiedBy>
  <cp:lastPrinted>2005-04-05T19:08:11Z</cp:lastPrinted>
  <dcterms:created xsi:type="dcterms:W3CDTF">2005-01-04T18:43:53Z</dcterms:created>
  <dcterms:modified xsi:type="dcterms:W3CDTF">2005-04-05T19:13:33Z</dcterms:modified>
  <cp:category/>
  <cp:version/>
  <cp:contentType/>
  <cp:contentStatus/>
</cp:coreProperties>
</file>