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1"/>
  </bookViews>
  <sheets>
    <sheet name="Hoja1" sheetId="1" r:id="rId1"/>
    <sheet name="IngresosCapitulo F5" sheetId="2" r:id="rId2"/>
  </sheets>
  <definedNames>
    <definedName name="_xlnm.Print_Titles" localSheetId="1">'IngresosCapitulo F5'!$1:$1</definedName>
  </definedNames>
  <calcPr fullCalcOnLoad="1"/>
</workbook>
</file>

<file path=xl/sharedStrings.xml><?xml version="1.0" encoding="utf-8"?>
<sst xmlns="http://schemas.openxmlformats.org/spreadsheetml/2006/main" count="105" uniqueCount="78">
  <si>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</si>
  <si>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</si>
  <si>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</si>
  <si>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</si>
  <si>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</si>
  <si>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</si>
  <si>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</si>
  <si>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INGRESO CORRIENTE</t>
  </si>
  <si>
    <t>CAPITULO 5000</t>
  </si>
  <si>
    <t>PARTIDA 5206</t>
  </si>
  <si>
    <t>PARTIDA 5401</t>
  </si>
  <si>
    <t>PARTIDA 5501</t>
  </si>
  <si>
    <t>CAPITULO 6000</t>
  </si>
  <si>
    <t>INGRESO INVERSION</t>
  </si>
  <si>
    <t>INGRESO TOTAL</t>
  </si>
  <si>
    <t>PRYID</t>
  </si>
  <si>
    <t>Total general</t>
  </si>
  <si>
    <t>60107 - FONDOS EN ADMINISTRACION</t>
  </si>
  <si>
    <t>6010770002</t>
  </si>
  <si>
    <t>PY. CONTADOR DE MOSCAS-UCD</t>
  </si>
  <si>
    <t>6010770006</t>
  </si>
  <si>
    <t>PY.INTEL DR. A. TORRES J.</t>
  </si>
  <si>
    <t>6010770008</t>
  </si>
  <si>
    <t>PY.MANTO. ALA RED DE IMAGENOLOGIA DRA.FEREGRINO</t>
  </si>
  <si>
    <t>6010770011</t>
  </si>
  <si>
    <t>PY.TECNOLOGICA DE MEMS DR.WILFRIDO</t>
  </si>
  <si>
    <t>6010770013</t>
  </si>
  <si>
    <t>PY.INTEL-INV DR.A.TORRES</t>
  </si>
  <si>
    <t>6010770015</t>
  </si>
  <si>
    <t>PY.LAB/MEMS-FUMEC-06 DR.TORRES</t>
  </si>
  <si>
    <t>6010770016</t>
  </si>
  <si>
    <t>PY.INTEL 2007-09 DR. EDMUNDO G.</t>
  </si>
  <si>
    <t>6010770017</t>
  </si>
  <si>
    <t>PY.FP-2006-1237 FUMEC GOB.ESTADO DR.ALFONSO TORRES</t>
  </si>
  <si>
    <t>6010770019</t>
  </si>
  <si>
    <t>GTM 2007 GOB.DEL EDO.</t>
  </si>
  <si>
    <t>6010770020</t>
  </si>
  <si>
    <t>PY.IEEE INT. DR. SARMIENTO</t>
  </si>
  <si>
    <t>6010770022</t>
  </si>
  <si>
    <t>PY.HORNO SOLAR UNAM DR.VAQUEZ SERGIO</t>
  </si>
  <si>
    <t>6010770023</t>
  </si>
  <si>
    <t>PY. INTEL DR. MURPHY ARTEAGA</t>
  </si>
  <si>
    <t>6010770024</t>
  </si>
  <si>
    <t>PY. IEEE/FREECALE DR.MURPHY</t>
  </si>
  <si>
    <t>6010770025</t>
  </si>
  <si>
    <t>PY. SEMICONDUCTORES-FAUSA/DR. RUBEN RAMOS</t>
  </si>
  <si>
    <t>6010770026</t>
  </si>
  <si>
    <t>PY. D3 TARGETING T-WREX DR. SUCAR</t>
  </si>
  <si>
    <t>6010770027</t>
  </si>
  <si>
    <t>PY.CONV.CONANP/23 DRA. ARETXAGA</t>
  </si>
  <si>
    <t>6010770028</t>
  </si>
  <si>
    <t>PY. INTEL DR. CUMPLIDO</t>
  </si>
  <si>
    <t>6010770029</t>
  </si>
  <si>
    <t>CONTRATO QUERETARO OMDAJ/430/08DR. CUMPLIDO</t>
  </si>
  <si>
    <t>6010770030</t>
  </si>
  <si>
    <t>PY. FUNDACION CIDA DR. GRANADOS</t>
  </si>
  <si>
    <t>6010770031</t>
  </si>
  <si>
    <t>CONTRATO ENERNAT DR. VAZQUEZ</t>
  </si>
  <si>
    <t>6010770032</t>
  </si>
  <si>
    <t>PY.FUNDACION CIDA-INSUMOS DR. GRANADOS</t>
  </si>
  <si>
    <t>6010770033</t>
  </si>
  <si>
    <t>CONT.SEP-2009-751 DR. AURELIO LOPEZ</t>
  </si>
  <si>
    <t>6010770034</t>
  </si>
  <si>
    <t>PY. UNIV. MARYLAND DR. CARRMIÑANA</t>
  </si>
  <si>
    <t>6010770035</t>
  </si>
  <si>
    <t>PY. INNOVAPYME-113391 DR. SERGIO VAZQUEZ</t>
  </si>
  <si>
    <t>6010770036</t>
  </si>
  <si>
    <t>PY. UNIV. DE CHILE DR. SUCAR</t>
  </si>
  <si>
    <t>6010770037</t>
  </si>
  <si>
    <t>PROG. PADES DR. R. MURPHY</t>
  </si>
  <si>
    <t>6010770038</t>
  </si>
  <si>
    <t>PY. MEDICAL FETS DR. G. ESPINOSA</t>
  </si>
  <si>
    <t>60108 - CONVENIOS DE COLABORACION.</t>
  </si>
  <si>
    <t>6010870001</t>
  </si>
  <si>
    <t>PY.TEXAS INSTRUMENTS: GUILLERMO E.</t>
  </si>
  <si>
    <t>Total 60107 - FONDOS EN ADMINISTRACION</t>
  </si>
  <si>
    <t>Total 60108 - CONVENIOS DE COLABORACION.</t>
  </si>
  <si>
    <t>PY. UNIV. DE TEXAS DR. A. DIAZ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</si>
</sst>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1"/>
  <sheetViews>
    <sheetView zoomScalePageLayoutView="0" workbookViewId="0" topLeftCell="A1">
      <selection activeCell="H9" sqref="H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K45" sqref="K45"/>
    </sheetView>
  </sheetViews>
  <sheetFormatPr defaultColWidth="11.421875" defaultRowHeight="13.5" customHeight="1" outlineLevelRow="2"/>
  <cols>
    <col min="1" max="1" width="9.28125" style="1" customWidth="1"/>
    <col min="2" max="2" width="12.7109375" style="1" customWidth="1"/>
    <col min="3" max="3" width="45.7109375" style="1" bestFit="1" customWidth="1"/>
    <col min="4" max="4" width="9.57421875" style="7" bestFit="1" customWidth="1"/>
    <col min="5" max="6" width="10.00390625" style="7" bestFit="1" customWidth="1"/>
    <col min="7" max="7" width="9.57421875" style="7" bestFit="1" customWidth="1"/>
    <col min="8" max="8" width="11.28125" style="7" bestFit="1" customWidth="1"/>
    <col min="9" max="9" width="10.00390625" style="7" bestFit="1" customWidth="1"/>
    <col min="10" max="10" width="10.00390625" style="7" customWidth="1"/>
    <col min="11" max="11" width="10.00390625" style="7" bestFit="1" customWidth="1"/>
    <col min="12" max="12" width="8.28125" style="7" bestFit="1" customWidth="1"/>
    <col min="13" max="13" width="9.57421875" style="7" bestFit="1" customWidth="1"/>
    <col min="14" max="14" width="10.421875" style="7" bestFit="1" customWidth="1"/>
    <col min="15" max="15" width="10.00390625" style="7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5" t="s">
        <v>15</v>
      </c>
    </row>
    <row r="2" spans="1:16" ht="13.5" customHeight="1" hidden="1" outlineLevel="2">
      <c r="A2" s="2" t="s">
        <v>17</v>
      </c>
      <c r="B2" s="2" t="s">
        <v>18</v>
      </c>
      <c r="C2" s="2" t="s">
        <v>19</v>
      </c>
      <c r="D2" s="8">
        <v>0</v>
      </c>
      <c r="E2" s="8">
        <v>0</v>
      </c>
      <c r="F2" s="8">
        <v>0</v>
      </c>
      <c r="G2" s="8">
        <v>0</v>
      </c>
      <c r="H2" s="8">
        <f>D2+E2+F2+G2</f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f>M2+L2+K2+J2+I2</f>
        <v>0</v>
      </c>
      <c r="O2" s="8">
        <f>H2+N2</f>
        <v>0</v>
      </c>
      <c r="P2" s="2">
        <v>159</v>
      </c>
    </row>
    <row r="3" spans="1:16" ht="13.5" customHeight="1" hidden="1" outlineLevel="2">
      <c r="A3" s="2" t="s">
        <v>17</v>
      </c>
      <c r="B3" s="2" t="s">
        <v>20</v>
      </c>
      <c r="C3" s="2" t="s">
        <v>21</v>
      </c>
      <c r="D3" s="8">
        <v>0</v>
      </c>
      <c r="E3" s="8">
        <v>0</v>
      </c>
      <c r="F3" s="8">
        <v>0</v>
      </c>
      <c r="G3" s="8">
        <v>0</v>
      </c>
      <c r="H3" s="8">
        <f aca="true" t="shared" si="0" ref="H3:H31">D3+E3+F3+G3</f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f aca="true" t="shared" si="1" ref="N3:N31">M3+L3+K3+J3+I3</f>
        <v>0</v>
      </c>
      <c r="O3" s="8">
        <f aca="true" t="shared" si="2" ref="O3:O31">H3+N3</f>
        <v>0</v>
      </c>
      <c r="P3" s="2">
        <v>221</v>
      </c>
    </row>
    <row r="4" spans="1:16" ht="13.5" customHeight="1" hidden="1" outlineLevel="2">
      <c r="A4" s="2" t="s">
        <v>17</v>
      </c>
      <c r="B4" s="2" t="s">
        <v>22</v>
      </c>
      <c r="C4" s="2" t="s">
        <v>23</v>
      </c>
      <c r="D4" s="8">
        <v>0</v>
      </c>
      <c r="E4" s="8">
        <v>0</v>
      </c>
      <c r="F4" s="8">
        <v>0</v>
      </c>
      <c r="G4" s="8">
        <v>0</v>
      </c>
      <c r="H4" s="8">
        <f t="shared" si="0"/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f t="shared" si="1"/>
        <v>0</v>
      </c>
      <c r="O4" s="8">
        <f t="shared" si="2"/>
        <v>0</v>
      </c>
      <c r="P4" s="2">
        <v>245</v>
      </c>
    </row>
    <row r="5" spans="1:16" ht="13.5" customHeight="1" hidden="1" outlineLevel="2">
      <c r="A5" s="2" t="s">
        <v>17</v>
      </c>
      <c r="B5" s="2" t="s">
        <v>24</v>
      </c>
      <c r="C5" s="2" t="s">
        <v>25</v>
      </c>
      <c r="D5" s="8">
        <v>0</v>
      </c>
      <c r="E5" s="8">
        <v>0</v>
      </c>
      <c r="F5" s="8">
        <v>0</v>
      </c>
      <c r="G5" s="8">
        <v>0</v>
      </c>
      <c r="H5" s="8">
        <f t="shared" si="0"/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f t="shared" si="1"/>
        <v>0</v>
      </c>
      <c r="O5" s="8">
        <f t="shared" si="2"/>
        <v>0</v>
      </c>
      <c r="P5" s="2">
        <v>249</v>
      </c>
    </row>
    <row r="6" spans="1:16" ht="13.5" customHeight="1" hidden="1" outlineLevel="2">
      <c r="A6" s="2" t="s">
        <v>17</v>
      </c>
      <c r="B6" s="2" t="s">
        <v>26</v>
      </c>
      <c r="C6" s="2" t="s">
        <v>27</v>
      </c>
      <c r="D6" s="8">
        <v>0</v>
      </c>
      <c r="E6" s="8">
        <v>0</v>
      </c>
      <c r="F6" s="8">
        <v>0</v>
      </c>
      <c r="G6" s="8">
        <v>0</v>
      </c>
      <c r="H6" s="8">
        <f t="shared" si="0"/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f t="shared" si="1"/>
        <v>0</v>
      </c>
      <c r="O6" s="8">
        <f t="shared" si="2"/>
        <v>0</v>
      </c>
      <c r="P6" s="2">
        <v>257</v>
      </c>
    </row>
    <row r="7" spans="1:16" ht="13.5" customHeight="1" hidden="1" outlineLevel="2">
      <c r="A7" s="2" t="s">
        <v>17</v>
      </c>
      <c r="B7" s="2" t="s">
        <v>28</v>
      </c>
      <c r="C7" s="2" t="s">
        <v>29</v>
      </c>
      <c r="D7" s="8">
        <v>0</v>
      </c>
      <c r="E7" s="8">
        <v>0</v>
      </c>
      <c r="F7" s="8">
        <v>0</v>
      </c>
      <c r="G7" s="8">
        <v>0</v>
      </c>
      <c r="H7" s="8">
        <f t="shared" si="0"/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 t="shared" si="1"/>
        <v>0</v>
      </c>
      <c r="O7" s="8">
        <f t="shared" si="2"/>
        <v>0</v>
      </c>
      <c r="P7" s="2">
        <v>277</v>
      </c>
    </row>
    <row r="8" spans="1:16" ht="13.5" customHeight="1" hidden="1" outlineLevel="2">
      <c r="A8" s="2" t="s">
        <v>17</v>
      </c>
      <c r="B8" s="2" t="s">
        <v>30</v>
      </c>
      <c r="C8" s="2" t="s">
        <v>31</v>
      </c>
      <c r="D8" s="8">
        <v>0</v>
      </c>
      <c r="E8" s="8">
        <v>218998.8</v>
      </c>
      <c r="F8" s="8">
        <v>122966.7</v>
      </c>
      <c r="G8" s="8">
        <v>40401.9</v>
      </c>
      <c r="H8" s="8">
        <f t="shared" si="0"/>
        <v>382367.4</v>
      </c>
      <c r="I8" s="8">
        <v>298335.1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298335.1</v>
      </c>
      <c r="O8" s="8">
        <f t="shared" si="2"/>
        <v>680702.5</v>
      </c>
      <c r="P8" s="2">
        <v>279</v>
      </c>
    </row>
    <row r="9" spans="1:16" ht="13.5" customHeight="1" hidden="1" outlineLevel="2">
      <c r="A9" s="2" t="s">
        <v>17</v>
      </c>
      <c r="B9" s="2" t="s">
        <v>32</v>
      </c>
      <c r="C9" s="2" t="s">
        <v>33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si="1"/>
        <v>0</v>
      </c>
      <c r="O9" s="8">
        <f t="shared" si="2"/>
        <v>0</v>
      </c>
      <c r="P9" s="2">
        <v>286</v>
      </c>
    </row>
    <row r="10" spans="1:16" ht="13.5" customHeight="1" hidden="1" outlineLevel="2">
      <c r="A10" s="2" t="s">
        <v>17</v>
      </c>
      <c r="B10" s="2" t="s">
        <v>34</v>
      </c>
      <c r="C10" s="2" t="s">
        <v>35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0</v>
      </c>
      <c r="O10" s="8">
        <f t="shared" si="2"/>
        <v>0</v>
      </c>
      <c r="P10" s="2">
        <v>304</v>
      </c>
    </row>
    <row r="11" spans="1:16" ht="13.5" customHeight="1" hidden="1" outlineLevel="2">
      <c r="A11" s="2" t="s">
        <v>17</v>
      </c>
      <c r="B11" s="2" t="s">
        <v>36</v>
      </c>
      <c r="C11" s="2" t="s">
        <v>37</v>
      </c>
      <c r="D11" s="8">
        <v>0</v>
      </c>
      <c r="E11" s="8">
        <v>0</v>
      </c>
      <c r="F11" s="8">
        <f>77398.85-15000</f>
        <v>62398.850000000006</v>
      </c>
      <c r="G11" s="8">
        <v>15000</v>
      </c>
      <c r="H11" s="8">
        <f t="shared" si="0"/>
        <v>77398.85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f t="shared" si="2"/>
        <v>77398.85</v>
      </c>
      <c r="P11" s="2">
        <v>321</v>
      </c>
    </row>
    <row r="12" spans="1:16" ht="13.5" customHeight="1" hidden="1" outlineLevel="2">
      <c r="A12" s="2" t="s">
        <v>17</v>
      </c>
      <c r="B12" s="2" t="s">
        <v>38</v>
      </c>
      <c r="C12" s="2" t="s">
        <v>39</v>
      </c>
      <c r="D12" s="8">
        <v>0</v>
      </c>
      <c r="E12" s="8">
        <f>767826.09-34000</f>
        <v>733826.09</v>
      </c>
      <c r="F12" s="8">
        <v>260000</v>
      </c>
      <c r="G12" s="8">
        <f>20000+34000</f>
        <v>54000</v>
      </c>
      <c r="H12" s="8">
        <f t="shared" si="0"/>
        <v>1047826.09</v>
      </c>
      <c r="I12" s="8">
        <v>300000</v>
      </c>
      <c r="J12" s="8">
        <v>0</v>
      </c>
      <c r="K12" s="8">
        <v>0</v>
      </c>
      <c r="L12" s="8">
        <v>0</v>
      </c>
      <c r="M12" s="8">
        <v>0</v>
      </c>
      <c r="N12" s="8">
        <f t="shared" si="1"/>
        <v>300000</v>
      </c>
      <c r="O12" s="8">
        <f t="shared" si="2"/>
        <v>1347826.0899999999</v>
      </c>
      <c r="P12" s="2">
        <v>334</v>
      </c>
    </row>
    <row r="13" spans="1:16" ht="13.5" customHeight="1" hidden="1" outlineLevel="2">
      <c r="A13" s="2" t="s">
        <v>17</v>
      </c>
      <c r="B13" s="2" t="s">
        <v>40</v>
      </c>
      <c r="C13" s="2" t="s">
        <v>41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f t="shared" si="2"/>
        <v>0</v>
      </c>
      <c r="P13" s="2">
        <v>347</v>
      </c>
    </row>
    <row r="14" spans="1:16" ht="13.5" customHeight="1" hidden="1" outlineLevel="2">
      <c r="A14" s="2" t="s">
        <v>17</v>
      </c>
      <c r="B14" s="2" t="s">
        <v>42</v>
      </c>
      <c r="C14" s="2" t="s">
        <v>43</v>
      </c>
      <c r="D14" s="8">
        <v>0</v>
      </c>
      <c r="E14" s="8">
        <v>0</v>
      </c>
      <c r="F14" s="8">
        <v>0</v>
      </c>
      <c r="G14" s="8">
        <v>0</v>
      </c>
      <c r="H14" s="8">
        <f t="shared" si="0"/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f t="shared" si="2"/>
        <v>0</v>
      </c>
      <c r="P14" s="2">
        <v>355</v>
      </c>
    </row>
    <row r="15" spans="1:16" ht="13.5" customHeight="1" hidden="1" outlineLevel="2">
      <c r="A15" s="2" t="s">
        <v>17</v>
      </c>
      <c r="B15" s="2" t="s">
        <v>44</v>
      </c>
      <c r="C15" s="2" t="s">
        <v>45</v>
      </c>
      <c r="D15" s="8">
        <v>0</v>
      </c>
      <c r="E15" s="8">
        <v>13110.3</v>
      </c>
      <c r="F15" s="8">
        <v>17043.39</v>
      </c>
      <c r="G15" s="8">
        <v>0</v>
      </c>
      <c r="H15" s="8">
        <f t="shared" si="0"/>
        <v>30153.69</v>
      </c>
      <c r="I15" s="8">
        <v>15732.36</v>
      </c>
      <c r="J15" s="8">
        <v>0</v>
      </c>
      <c r="K15" s="8">
        <v>0</v>
      </c>
      <c r="L15" s="8">
        <v>0</v>
      </c>
      <c r="M15" s="8">
        <v>0</v>
      </c>
      <c r="N15" s="8">
        <f t="shared" si="1"/>
        <v>15732.36</v>
      </c>
      <c r="O15" s="8">
        <f t="shared" si="2"/>
        <v>45886.05</v>
      </c>
      <c r="P15" s="2">
        <v>357</v>
      </c>
    </row>
    <row r="16" spans="1:16" ht="13.5" customHeight="1" hidden="1" outlineLevel="2">
      <c r="A16" s="2" t="s">
        <v>17</v>
      </c>
      <c r="B16" s="2" t="s">
        <v>46</v>
      </c>
      <c r="C16" s="2" t="s">
        <v>47</v>
      </c>
      <c r="D16" s="8">
        <v>0</v>
      </c>
      <c r="E16" s="8">
        <v>113256.6</v>
      </c>
      <c r="F16" s="8">
        <v>96499.16</v>
      </c>
      <c r="G16" s="8">
        <v>198499.36</v>
      </c>
      <c r="H16" s="8">
        <f t="shared" si="0"/>
        <v>408255.12</v>
      </c>
      <c r="I16" s="8">
        <v>27208.66</v>
      </c>
      <c r="J16" s="8">
        <v>0</v>
      </c>
      <c r="K16" s="8">
        <v>0</v>
      </c>
      <c r="L16" s="8">
        <v>0</v>
      </c>
      <c r="M16" s="8">
        <v>0</v>
      </c>
      <c r="N16" s="8">
        <f t="shared" si="1"/>
        <v>27208.66</v>
      </c>
      <c r="O16" s="8">
        <f t="shared" si="2"/>
        <v>435463.77999999997</v>
      </c>
      <c r="P16" s="2">
        <v>358</v>
      </c>
    </row>
    <row r="17" spans="1:16" ht="13.5" customHeight="1" hidden="1" outlineLevel="2">
      <c r="A17" s="2" t="s">
        <v>17</v>
      </c>
      <c r="B17" s="2" t="s">
        <v>48</v>
      </c>
      <c r="C17" s="2" t="s">
        <v>49</v>
      </c>
      <c r="D17" s="8">
        <v>0</v>
      </c>
      <c r="E17" s="8">
        <v>0</v>
      </c>
      <c r="F17" s="8">
        <v>0</v>
      </c>
      <c r="G17" s="8">
        <v>0</v>
      </c>
      <c r="H17" s="8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 t="shared" si="1"/>
        <v>0</v>
      </c>
      <c r="O17" s="8">
        <f t="shared" si="2"/>
        <v>0</v>
      </c>
      <c r="P17" s="2">
        <v>363</v>
      </c>
    </row>
    <row r="18" spans="1:16" ht="13.5" customHeight="1" hidden="1" outlineLevel="2">
      <c r="A18" s="2" t="s">
        <v>17</v>
      </c>
      <c r="B18" s="2" t="s">
        <v>50</v>
      </c>
      <c r="C18" s="2" t="s">
        <v>51</v>
      </c>
      <c r="D18" s="8">
        <v>0</v>
      </c>
      <c r="E18" s="8">
        <v>94034</v>
      </c>
      <c r="F18" s="8">
        <v>108500</v>
      </c>
      <c r="G18" s="8">
        <v>86800</v>
      </c>
      <c r="H18" s="8">
        <f t="shared" si="0"/>
        <v>289334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0</v>
      </c>
      <c r="O18" s="8">
        <f t="shared" si="2"/>
        <v>289334</v>
      </c>
      <c r="P18" s="2">
        <v>397</v>
      </c>
    </row>
    <row r="19" spans="1:16" ht="13.5" customHeight="1" hidden="1" outlineLevel="2">
      <c r="A19" s="2" t="s">
        <v>17</v>
      </c>
      <c r="B19" s="2" t="s">
        <v>52</v>
      </c>
      <c r="C19" s="2" t="s">
        <v>53</v>
      </c>
      <c r="D19" s="8">
        <v>0</v>
      </c>
      <c r="E19" s="8">
        <v>0</v>
      </c>
      <c r="F19" s="8">
        <v>925000</v>
      </c>
      <c r="G19" s="8">
        <v>0</v>
      </c>
      <c r="H19" s="8">
        <f t="shared" si="0"/>
        <v>925000</v>
      </c>
      <c r="I19" s="8">
        <v>1075000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1075000</v>
      </c>
      <c r="O19" s="8">
        <f t="shared" si="2"/>
        <v>2000000</v>
      </c>
      <c r="P19" s="2">
        <v>402</v>
      </c>
    </row>
    <row r="20" spans="1:16" ht="13.5" customHeight="1" hidden="1" outlineLevel="2">
      <c r="A20" s="2" t="s">
        <v>17</v>
      </c>
      <c r="B20" s="2" t="s">
        <v>54</v>
      </c>
      <c r="C20" s="2" t="s">
        <v>55</v>
      </c>
      <c r="D20" s="8">
        <v>0</v>
      </c>
      <c r="E20" s="8">
        <v>173600.4</v>
      </c>
      <c r="F20" s="8">
        <v>115733.6</v>
      </c>
      <c r="G20" s="8">
        <v>0</v>
      </c>
      <c r="H20" s="8">
        <f t="shared" si="0"/>
        <v>289334</v>
      </c>
      <c r="I20" s="8">
        <v>289334</v>
      </c>
      <c r="J20" s="8">
        <v>0</v>
      </c>
      <c r="K20" s="8">
        <v>0</v>
      </c>
      <c r="L20" s="8">
        <v>0</v>
      </c>
      <c r="M20" s="8">
        <v>0</v>
      </c>
      <c r="N20" s="8">
        <f t="shared" si="1"/>
        <v>289334</v>
      </c>
      <c r="O20" s="8">
        <f t="shared" si="2"/>
        <v>578668</v>
      </c>
      <c r="P20" s="2">
        <v>401</v>
      </c>
    </row>
    <row r="21" spans="1:16" ht="13.5" customHeight="1" hidden="1" outlineLevel="2">
      <c r="A21" s="2" t="s">
        <v>17</v>
      </c>
      <c r="B21" s="2" t="s">
        <v>56</v>
      </c>
      <c r="C21" s="2" t="s">
        <v>57</v>
      </c>
      <c r="D21" s="8">
        <v>0</v>
      </c>
      <c r="E21" s="8">
        <v>25000</v>
      </c>
      <c r="F21" s="8">
        <v>12500</v>
      </c>
      <c r="G21" s="8">
        <v>5000</v>
      </c>
      <c r="H21" s="8">
        <f t="shared" si="0"/>
        <v>42500</v>
      </c>
      <c r="I21" s="8">
        <v>25000</v>
      </c>
      <c r="J21" s="8">
        <v>0</v>
      </c>
      <c r="K21" s="8">
        <v>0</v>
      </c>
      <c r="L21" s="8">
        <v>0</v>
      </c>
      <c r="M21" s="8">
        <v>0</v>
      </c>
      <c r="N21" s="8">
        <f t="shared" si="1"/>
        <v>25000</v>
      </c>
      <c r="O21" s="8">
        <f t="shared" si="2"/>
        <v>67500</v>
      </c>
      <c r="P21" s="2">
        <v>404</v>
      </c>
    </row>
    <row r="22" spans="1:16" ht="13.5" customHeight="1" hidden="1" outlineLevel="2">
      <c r="A22" s="2" t="s">
        <v>17</v>
      </c>
      <c r="B22" s="2" t="s">
        <v>58</v>
      </c>
      <c r="C22" s="2" t="s">
        <v>59</v>
      </c>
      <c r="D22" s="8">
        <v>0</v>
      </c>
      <c r="E22" s="8">
        <v>63684.12</v>
      </c>
      <c r="F22" s="8">
        <v>47906.46</v>
      </c>
      <c r="G22" s="8">
        <v>0</v>
      </c>
      <c r="H22" s="8">
        <f t="shared" si="0"/>
        <v>111590.58</v>
      </c>
      <c r="I22" s="8">
        <v>72318.96</v>
      </c>
      <c r="J22" s="8">
        <v>0</v>
      </c>
      <c r="K22" s="8">
        <v>0</v>
      </c>
      <c r="L22" s="8">
        <v>0</v>
      </c>
      <c r="M22" s="8">
        <v>0</v>
      </c>
      <c r="N22" s="8">
        <f t="shared" si="1"/>
        <v>72318.96</v>
      </c>
      <c r="O22" s="8">
        <f t="shared" si="2"/>
        <v>183909.54</v>
      </c>
      <c r="P22" s="2">
        <v>405</v>
      </c>
    </row>
    <row r="23" spans="1:16" ht="13.5" customHeight="1" hidden="1" outlineLevel="2">
      <c r="A23" s="2" t="s">
        <v>17</v>
      </c>
      <c r="B23" s="2" t="s">
        <v>60</v>
      </c>
      <c r="C23" s="2" t="s">
        <v>61</v>
      </c>
      <c r="D23" s="8">
        <v>0</v>
      </c>
      <c r="E23" s="8">
        <f>500000-35896.67</f>
        <v>464103.33</v>
      </c>
      <c r="F23" s="8">
        <f>408404.35</f>
        <v>408404.35</v>
      </c>
      <c r="G23" s="8">
        <v>50000</v>
      </c>
      <c r="H23" s="8">
        <f t="shared" si="0"/>
        <v>922507.6799999999</v>
      </c>
      <c r="I23" s="8">
        <v>35896.67</v>
      </c>
      <c r="J23" s="8">
        <v>0</v>
      </c>
      <c r="K23" s="8">
        <v>0</v>
      </c>
      <c r="L23" s="8">
        <v>0</v>
      </c>
      <c r="M23" s="8">
        <v>0</v>
      </c>
      <c r="N23" s="8">
        <f t="shared" si="1"/>
        <v>35896.67</v>
      </c>
      <c r="O23" s="8">
        <f t="shared" si="2"/>
        <v>958404.35</v>
      </c>
      <c r="P23" s="2">
        <v>408</v>
      </c>
    </row>
    <row r="24" spans="1:16" ht="13.5" customHeight="1" hidden="1" outlineLevel="2">
      <c r="A24" s="2" t="s">
        <v>17</v>
      </c>
      <c r="B24" s="2" t="s">
        <v>62</v>
      </c>
      <c r="C24" s="2" t="s">
        <v>63</v>
      </c>
      <c r="D24" s="8">
        <v>0</v>
      </c>
      <c r="E24" s="8">
        <v>0</v>
      </c>
      <c r="F24" s="8">
        <v>0</v>
      </c>
      <c r="G24" s="8">
        <v>0</v>
      </c>
      <c r="H24" s="8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8">
        <v>324592.32</v>
      </c>
      <c r="N24" s="8">
        <f t="shared" si="1"/>
        <v>324592.32</v>
      </c>
      <c r="O24" s="8">
        <f t="shared" si="2"/>
        <v>324592.32</v>
      </c>
      <c r="P24" s="2">
        <v>409</v>
      </c>
    </row>
    <row r="25" spans="1:16" ht="13.5" customHeight="1" hidden="1" outlineLevel="2">
      <c r="A25" s="2" t="s">
        <v>17</v>
      </c>
      <c r="B25" s="2" t="s">
        <v>64</v>
      </c>
      <c r="C25" s="2" t="s">
        <v>65</v>
      </c>
      <c r="D25" s="8">
        <v>0</v>
      </c>
      <c r="E25" s="8">
        <v>926667</v>
      </c>
      <c r="F25" s="8">
        <v>0</v>
      </c>
      <c r="G25" s="8">
        <v>0</v>
      </c>
      <c r="H25" s="8">
        <f t="shared" si="0"/>
        <v>926667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f t="shared" si="1"/>
        <v>0</v>
      </c>
      <c r="O25" s="8">
        <f t="shared" si="2"/>
        <v>926667</v>
      </c>
      <c r="P25" s="2">
        <v>413</v>
      </c>
    </row>
    <row r="26" spans="1:16" ht="13.5" customHeight="1" hidden="1" outlineLevel="2">
      <c r="A26" s="2" t="s">
        <v>17</v>
      </c>
      <c r="B26" s="2" t="s">
        <v>66</v>
      </c>
      <c r="C26" s="2" t="s">
        <v>67</v>
      </c>
      <c r="D26" s="8">
        <v>0</v>
      </c>
      <c r="E26" s="8">
        <v>0</v>
      </c>
      <c r="F26" s="8">
        <v>68430</v>
      </c>
      <c r="G26" s="8">
        <v>68430</v>
      </c>
      <c r="H26" s="8">
        <f t="shared" si="0"/>
        <v>136860</v>
      </c>
      <c r="I26" s="8">
        <v>0</v>
      </c>
      <c r="J26" s="8">
        <v>27372</v>
      </c>
      <c r="K26" s="8">
        <v>13686</v>
      </c>
      <c r="L26" s="8">
        <v>0</v>
      </c>
      <c r="M26" s="8">
        <v>0</v>
      </c>
      <c r="N26" s="8">
        <f t="shared" si="1"/>
        <v>41058</v>
      </c>
      <c r="O26" s="8">
        <f t="shared" si="2"/>
        <v>177918</v>
      </c>
      <c r="P26" s="2">
        <v>414</v>
      </c>
    </row>
    <row r="27" spans="1:16" ht="13.5" customHeight="1" hidden="1" outlineLevel="2">
      <c r="A27" s="2" t="s">
        <v>17</v>
      </c>
      <c r="B27" s="2" t="s">
        <v>68</v>
      </c>
      <c r="C27" s="2" t="s">
        <v>69</v>
      </c>
      <c r="D27" s="8">
        <v>0</v>
      </c>
      <c r="E27" s="8">
        <v>20000</v>
      </c>
      <c r="F27" s="8">
        <v>0</v>
      </c>
      <c r="G27" s="8">
        <v>192000</v>
      </c>
      <c r="H27" s="8">
        <f t="shared" si="0"/>
        <v>212000</v>
      </c>
      <c r="I27" s="8">
        <v>0</v>
      </c>
      <c r="J27" s="8">
        <v>80000</v>
      </c>
      <c r="K27" s="8">
        <v>0</v>
      </c>
      <c r="L27" s="8">
        <v>0</v>
      </c>
      <c r="M27" s="8">
        <v>0</v>
      </c>
      <c r="N27" s="8">
        <f t="shared" si="1"/>
        <v>80000</v>
      </c>
      <c r="O27" s="8">
        <f t="shared" si="2"/>
        <v>292000</v>
      </c>
      <c r="P27" s="2">
        <v>421</v>
      </c>
    </row>
    <row r="28" spans="1:16" ht="13.5" customHeight="1" hidden="1" outlineLevel="2">
      <c r="A28" s="2" t="s">
        <v>17</v>
      </c>
      <c r="B28" s="2" t="s">
        <v>70</v>
      </c>
      <c r="C28" s="2" t="s">
        <v>71</v>
      </c>
      <c r="D28" s="8">
        <v>0</v>
      </c>
      <c r="E28" s="8">
        <v>259657</v>
      </c>
      <c r="F28" s="8">
        <v>0</v>
      </c>
      <c r="G28" s="8">
        <v>144000</v>
      </c>
      <c r="H28" s="8">
        <f t="shared" si="0"/>
        <v>403657</v>
      </c>
      <c r="I28" s="8">
        <v>0</v>
      </c>
      <c r="J28" s="8">
        <v>0</v>
      </c>
      <c r="K28" s="8">
        <v>133093</v>
      </c>
      <c r="L28" s="8">
        <v>0</v>
      </c>
      <c r="M28" s="8">
        <v>0</v>
      </c>
      <c r="N28" s="8">
        <f t="shared" si="1"/>
        <v>133093</v>
      </c>
      <c r="O28" s="8">
        <f t="shared" si="2"/>
        <v>536750</v>
      </c>
      <c r="P28" s="2">
        <v>423</v>
      </c>
    </row>
    <row r="29" spans="1:16" ht="13.5" customHeight="1" hidden="1" outlineLevel="2">
      <c r="A29" s="2" t="s">
        <v>17</v>
      </c>
      <c r="B29" s="9">
        <v>6010770039</v>
      </c>
      <c r="C29" s="2" t="s">
        <v>77</v>
      </c>
      <c r="D29" s="8">
        <v>0</v>
      </c>
      <c r="E29" s="8">
        <v>62829.6</v>
      </c>
      <c r="F29" s="8">
        <v>94244.4</v>
      </c>
      <c r="G29" s="8">
        <v>0</v>
      </c>
      <c r="H29" s="8">
        <f>D29+E29+F29+G29</f>
        <v>157074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>M29+L29+K29+J29+I29</f>
        <v>0</v>
      </c>
      <c r="O29" s="8">
        <f>H29+N29</f>
        <v>157074</v>
      </c>
      <c r="P29" s="2"/>
    </row>
    <row r="30" spans="1:16" ht="13.5" customHeight="1" hidden="1" outlineLevel="1">
      <c r="A30" s="3" t="s">
        <v>75</v>
      </c>
      <c r="B30" s="2"/>
      <c r="C30" s="2"/>
      <c r="D30" s="8">
        <f>SUBTOTAL(9,D2:D28)</f>
        <v>0</v>
      </c>
      <c r="E30" s="8">
        <f>SUBTOTAL(9,E2:E29)</f>
        <v>3168767.24</v>
      </c>
      <c r="F30" s="8">
        <f>SUBTOTAL(9,F2:F29)</f>
        <v>2339626.91</v>
      </c>
      <c r="G30" s="8">
        <f>SUBTOTAL(9,G2:G29)</f>
        <v>854131.26</v>
      </c>
      <c r="H30" s="8">
        <f>SUBTOTAL(9,H2:H28)</f>
        <v>6205451.41</v>
      </c>
      <c r="I30" s="8">
        <f aca="true" t="shared" si="3" ref="I30:O30">SUBTOTAL(9,I2:I29)</f>
        <v>2138825.75</v>
      </c>
      <c r="J30" s="8">
        <f t="shared" si="3"/>
        <v>107372</v>
      </c>
      <c r="K30" s="8">
        <f t="shared" si="3"/>
        <v>146779</v>
      </c>
      <c r="L30" s="8">
        <f t="shared" si="3"/>
        <v>0</v>
      </c>
      <c r="M30" s="8">
        <f t="shared" si="3"/>
        <v>324592.32</v>
      </c>
      <c r="N30" s="8">
        <f t="shared" si="3"/>
        <v>2717569.07</v>
      </c>
      <c r="O30" s="8">
        <f t="shared" si="3"/>
        <v>9080094.48</v>
      </c>
      <c r="P30" s="2"/>
    </row>
    <row r="31" spans="1:16" ht="13.5" customHeight="1" hidden="1" outlineLevel="2">
      <c r="A31" s="2" t="s">
        <v>72</v>
      </c>
      <c r="B31" s="2" t="s">
        <v>73</v>
      </c>
      <c r="C31" s="2" t="s">
        <v>74</v>
      </c>
      <c r="D31" s="8">
        <v>0</v>
      </c>
      <c r="E31" s="8">
        <v>0</v>
      </c>
      <c r="F31" s="8">
        <v>0</v>
      </c>
      <c r="G31" s="8">
        <v>0</v>
      </c>
      <c r="H31" s="8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 t="shared" si="1"/>
        <v>0</v>
      </c>
      <c r="O31" s="8">
        <f t="shared" si="2"/>
        <v>0</v>
      </c>
      <c r="P31" s="2">
        <v>122</v>
      </c>
    </row>
    <row r="32" spans="1:16" ht="13.5" customHeight="1" hidden="1" outlineLevel="1">
      <c r="A32" s="4" t="s">
        <v>76</v>
      </c>
      <c r="B32" s="2"/>
      <c r="C32" s="2"/>
      <c r="D32" s="8">
        <f aca="true" t="shared" si="4" ref="D32:O32">SUBTOTAL(9,D31:D31)</f>
        <v>0</v>
      </c>
      <c r="E32" s="8">
        <f t="shared" si="4"/>
        <v>0</v>
      </c>
      <c r="F32" s="8">
        <f t="shared" si="4"/>
        <v>0</v>
      </c>
      <c r="G32" s="8">
        <f t="shared" si="4"/>
        <v>0</v>
      </c>
      <c r="H32" s="8">
        <f t="shared" si="4"/>
        <v>0</v>
      </c>
      <c r="I32" s="8">
        <f t="shared" si="4"/>
        <v>0</v>
      </c>
      <c r="J32" s="8">
        <f t="shared" si="4"/>
        <v>0</v>
      </c>
      <c r="K32" s="8">
        <f t="shared" si="4"/>
        <v>0</v>
      </c>
      <c r="L32" s="8">
        <f t="shared" si="4"/>
        <v>0</v>
      </c>
      <c r="M32" s="8">
        <f t="shared" si="4"/>
        <v>0</v>
      </c>
      <c r="N32" s="8">
        <f t="shared" si="4"/>
        <v>0</v>
      </c>
      <c r="O32" s="8">
        <f t="shared" si="4"/>
        <v>0</v>
      </c>
      <c r="P32" s="2"/>
    </row>
    <row r="33" spans="1:16" ht="13.5" customHeight="1" collapsed="1">
      <c r="A33" s="4" t="s">
        <v>16</v>
      </c>
      <c r="B33" s="2"/>
      <c r="C33" s="2"/>
      <c r="D33" s="8">
        <f aca="true" t="shared" si="5" ref="D33:O33">SUBTOTAL(9,D2:D31)</f>
        <v>0</v>
      </c>
      <c r="E33" s="8">
        <f t="shared" si="5"/>
        <v>3168767.24</v>
      </c>
      <c r="F33" s="8">
        <f t="shared" si="5"/>
        <v>2339626.91</v>
      </c>
      <c r="G33" s="8">
        <f t="shared" si="5"/>
        <v>854131.26</v>
      </c>
      <c r="H33" s="8">
        <f t="shared" si="5"/>
        <v>6362525.41</v>
      </c>
      <c r="I33" s="8">
        <f t="shared" si="5"/>
        <v>2138825.75</v>
      </c>
      <c r="J33" s="8">
        <f t="shared" si="5"/>
        <v>107372</v>
      </c>
      <c r="K33" s="8">
        <f t="shared" si="5"/>
        <v>146779</v>
      </c>
      <c r="L33" s="8">
        <f t="shared" si="5"/>
        <v>0</v>
      </c>
      <c r="M33" s="8">
        <f t="shared" si="5"/>
        <v>324592.32</v>
      </c>
      <c r="N33" s="8">
        <f t="shared" si="5"/>
        <v>2717569.07</v>
      </c>
      <c r="O33" s="8">
        <f t="shared" si="5"/>
        <v>9080094.48</v>
      </c>
      <c r="P33" s="2"/>
    </row>
  </sheetData>
  <sheetProtection/>
  <printOptions horizontalCentered="1"/>
  <pageMargins left="0.2362204724409449" right="0.15748031496062992" top="1.1811023622047245" bottom="0.35433070866141736" header="0.6692913385826772" footer="0.07874015748031496"/>
  <pageSetup fitToHeight="1" fitToWidth="1" horizontalDpi="600" verticalDpi="600" orientation="landscape" scale="74" r:id="rId1"/>
  <headerFooter>
    <oddHeader>&amp;C&amp;"Arial,Negrita"&amp;10INSTITUTO NACIONAL DE ASTROFISICA OPTICA Y ELECTRONICA
INGRESOS DE PROYECTOS EXTERNOS POR CAPITULO
EJERCICIO: 2009    PERIODO: ENERO-DICIEMBRE     F.F.: 5-APOYOS EXTERNOS</oddHeader>
    <oddFooter>&amp;L&amp;"Arial"&amp;8
28-Ene-2010 12:27&amp;R&amp;"Arial"&amp;8Hoja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Administracion</cp:lastModifiedBy>
  <cp:lastPrinted>2010-03-18T22:47:45Z</cp:lastPrinted>
  <dcterms:created xsi:type="dcterms:W3CDTF">2007-01-12T00:53:36Z</dcterms:created>
  <dcterms:modified xsi:type="dcterms:W3CDTF">2010-03-18T22:49:23Z</dcterms:modified>
  <cp:category/>
  <cp:version/>
  <cp:contentType/>
  <cp:contentStatus/>
</cp:coreProperties>
</file>